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3" activeTab="9"/>
  </bookViews>
  <sheets>
    <sheet name="ประกอบงบทดลอง" sheetId="1" r:id="rId1"/>
    <sheet name="ประกอบงบทดลองและรายงานรับจ่ายเง" sheetId="2" r:id="rId2"/>
    <sheet name="ประกอบงบทดลองลูกหนี้เงินกู้" sheetId="3" r:id="rId3"/>
    <sheet name="รายละเอียด" sheetId="4" r:id="rId4"/>
    <sheet name="ดอกเบี้ย" sheetId="5" r:id="rId5"/>
    <sheet name="รายละเอียดรายได้" sheetId="6" r:id="rId6"/>
    <sheet name="รายงานกระแสเงินสดแบบใหม่" sheetId="7" r:id="rId7"/>
    <sheet name="กระทบยอด ธกส." sheetId="8" r:id="rId8"/>
    <sheet name="กระทบยอดกรุงไทย" sheetId="9" r:id="rId9"/>
    <sheet name="ค่าปรับ" sheetId="10" r:id="rId10"/>
  </sheets>
  <definedNames>
    <definedName name="_xlnm.Print_Area" localSheetId="0">'ประกอบงบทดลอง'!$A$1:$D$26</definedName>
    <definedName name="_xlnm.Print_Area" localSheetId="2">'ประกอบงบทดลองลูกหนี้เงินกู้'!$A$1:$E$34</definedName>
    <definedName name="_xlnm.Print_Area" localSheetId="1">'ประกอบงบทดลองและรายงานรับจ่ายเง'!$A$1:$D$37</definedName>
  </definedNames>
  <calcPr fullCalcOnLoad="1"/>
</workbook>
</file>

<file path=xl/sharedStrings.xml><?xml version="1.0" encoding="utf-8"?>
<sst xmlns="http://schemas.openxmlformats.org/spreadsheetml/2006/main" count="409" uniqueCount="328">
  <si>
    <t>รหัสบัญชี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</si>
  <si>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</si>
  <si>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</si>
  <si>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</si>
  <si>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</si>
  <si>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</si>
  <si>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รวม</t>
  </si>
  <si>
    <t>ประมาณการ</t>
  </si>
  <si>
    <t>รายการ</t>
  </si>
  <si>
    <t>เดือนนี้</t>
  </si>
  <si>
    <t>รวมรายรับ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</si>
  <si>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</si>
  <si>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</si>
  <si>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</si>
  <si>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</si>
  <si>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</si>
  <si>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</si>
  <si>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</si>
  <si>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</si>
  <si>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</si>
  <si>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</si>
  <si>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</si>
  <si>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</si>
  <si>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</si>
  <si>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</si>
  <si>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</si>
  <si>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</si>
  <si>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หน้า  2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</si>
  <si>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</si>
  <si>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</si>
  <si>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</si>
  <si>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</si>
  <si>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</si>
  <si>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</si>
  <si>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</si>
  <si>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</si>
  <si>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</si>
  <si>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</si>
  <si>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</si>
  <si>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</si>
  <si>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</si>
  <si>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</si>
  <si>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</si>
  <si>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</si>
  <si>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</si>
  <si>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</si>
  <si>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</si>
  <si>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</si>
  <si>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</si>
  <si>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</si>
  <si>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</si>
  <si>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</si>
  <si>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</si>
  <si>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</si>
  <si>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</si>
  <si>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</si>
  <si>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</si>
  <si>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 ผู้อำนวยการกองคลัง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</si>
  <si>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</si>
  <si>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</si>
  <si>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</si>
  <si>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</si>
  <si>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</si>
  <si>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</si>
  <si>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</si>
  <si>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</si>
  <si>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</si>
  <si>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</si>
  <si>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</si>
  <si>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</si>
  <si>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</si>
  <si>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</si>
  <si>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</si>
  <si>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</si>
  <si>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</si>
  <si>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</si>
  <si>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</si>
  <si>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</si>
  <si>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</si>
  <si>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</si>
  <si>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</si>
  <si>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</si>
  <si>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</si>
  <si>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</si>
  <si>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</si>
  <si>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</si>
  <si>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</si>
  <si>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</si>
  <si>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</si>
  <si>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</si>
  <si>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</si>
  <si>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</si>
  <si>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</si>
  <si>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</si>
  <si>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</si>
  <si>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</si>
  <si>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</si>
  <si>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</si>
  <si>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</si>
  <si>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</si>
  <si>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</si>
  <si>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</si>
  <si>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</si>
  <si>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</si>
  <si>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</si>
  <si>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</si>
  <si>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</si>
  <si>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</si>
  <si>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</si>
  <si>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</si>
  <si>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</si>
  <si>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</si>
  <si>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</si>
  <si>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</si>
  <si>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</si>
  <si>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</si>
  <si>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</si>
  <si>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</si>
  <si>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</si>
  <si>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</si>
  <si>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</si>
  <si>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</si>
  <si>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</si>
  <si>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</si>
  <si>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</si>
  <si>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</si>
  <si>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</si>
  <si>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</si>
  <si>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</si>
  <si>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</si>
  <si>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</si>
  <si>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</si>
  <si>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</si>
  <si>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</si>
  <si>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</si>
  <si>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</si>
  <si>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</si>
  <si>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</si>
  <si>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</si>
  <si>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</si>
  <si>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</si>
  <si>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</si>
  <si>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</si>
  <si>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</si>
  <si>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</si>
  <si>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</si>
  <si>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</si>
  <si>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</si>
  <si>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</si>
  <si>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</si>
  <si>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</si>
  <si>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กลุ่มทำนา   ม.  2  บ้านละลม  </t>
  </si>
  <si>
    <t>กลุ่มเกษตรกรบ้านละลม  หมู่  4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</si>
  <si>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</si>
  <si>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</si>
  <si>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</si>
  <si>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</si>
  <si>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</si>
  <si>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</si>
  <si>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</si>
  <si>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</si>
  <si>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</si>
  <si>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</si>
  <si>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</si>
  <si>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</si>
  <si>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</si>
  <si>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</si>
  <si>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</si>
  <si>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</si>
  <si>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</si>
  <si>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</si>
  <si>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</si>
  <si>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</si>
  <si>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</si>
  <si>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</si>
  <si>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</si>
  <si>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</si>
  <si>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</si>
  <si>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</si>
  <si>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</si>
  <si>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</si>
  <si>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</si>
  <si>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</si>
  <si>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 xml:space="preserve"> 1/2556</t>
  </si>
  <si>
    <t>กลุ่มเลี้ยงจิ้งหรีดบ้านหนองผักหวาน หมู่ 11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</si>
  <si>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</si>
  <si>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</si>
  <si>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</si>
  <si>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</si>
  <si>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</si>
  <si>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</si>
  <si>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</si>
  <si>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</si>
  <si>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</si>
  <si>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</si>
  <si>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</si>
  <si>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</si>
  <si>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</si>
  <si>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</si>
  <si>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</si>
  <si>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</si>
  <si>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</si>
  <si>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</si>
  <si>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บัญชีเงินทุนโครงการเศรษฐกิจชุมชน</t>
  </si>
  <si>
    <t>13/2557</t>
  </si>
  <si>
    <t>17/2557</t>
  </si>
  <si>
    <t>กลุ่มเลี้ยงหมูบ้านคลองยาง ม. 9 (โกรกกัดลิ้น)</t>
  </si>
  <si>
    <t>3/2557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</si>
  <si>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</si>
  <si>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</si>
  <si>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</si>
  <si>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</si>
  <si>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</si>
  <si>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</si>
  <si>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</si>
  <si>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</si>
  <si>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</si>
  <si>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</si>
  <si>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</si>
  <si>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</si>
  <si>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</si>
  <si>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</si>
  <si>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</si>
  <si>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</si>
  <si>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</si>
  <si>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.</t>
  </si>
  <si>
    <t>กลุ่มทำหินทราย หมู่ 11</t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</si>
  <si>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</si>
  <si>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</si>
  <si>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</si>
  <si>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กลุ่มทำไร่มันสำประหลัง หมู่ 1</t>
  </si>
  <si>
    <t>กลุ่มไร่นาสวนผสม หมู่ 9</t>
  </si>
  <si>
    <t>กลุ่มเกษตรทำนา บ้านกุดจอกใหญ่ ม.7</t>
  </si>
  <si>
    <t>รายละเอียด ประกอบงบทดลอง</t>
  </si>
  <si>
    <t>รายรับจริงประกอบรายงานรับ - จ่ายเงิน</t>
  </si>
  <si>
    <t>รับจริงเดือนนี้</t>
  </si>
  <si>
    <t xml:space="preserve">             ผู้อำนวยการกองคลัง</t>
  </si>
  <si>
    <t>รายจ่ายค้างจ่าย</t>
  </si>
  <si>
    <t>กลุ่มปลูกมันสำปะหลัง หมู่ 11</t>
  </si>
  <si>
    <r>
      <t>หัก</t>
    </r>
    <r>
      <rPr>
        <b/>
        <sz val="16"/>
        <rFont val="Angsana New"/>
        <family val="1"/>
      </rPr>
      <t xml:space="preserve">  รายได้ที่ยังไม่รับรู้</t>
    </r>
  </si>
  <si>
    <t>19 ต.ค. 59</t>
  </si>
  <si>
    <t>18021573</t>
  </si>
  <si>
    <t>นักวิชาการเงินและบัญชีชำนาญการ</t>
  </si>
  <si>
    <t>เลขที่บัญชี 344-0-48430-0</t>
  </si>
  <si>
    <t>ธนาคาร  กรุงไทย  (ออมทรัพย์)  สาขาโชคชัย</t>
  </si>
  <si>
    <t xml:space="preserve">          รับเงินสะสม</t>
  </si>
  <si>
    <t xml:space="preserve">          รับเงินทุนสำรองเงินสะสม</t>
  </si>
  <si>
    <t>ค่าตอบแทนผู้ปฏิบัติราชการอันเป็นประโยชน์แก่ อปท.(สำนักปลัด)</t>
  </si>
  <si>
    <t>ค่าตอบแทนผู้ปฏิบัติราชการอันเป็นประโยชน์แก่ อปท.(กองการศึกษา)</t>
  </si>
  <si>
    <t>ค่าตอบแทนผู้ปฏิบัติราชการอันเป็นประโยชน์แก่ อปท.(กองคลัง)</t>
  </si>
  <si>
    <t>ค่าตอบแทนผู้ปฏิบัติราชการอันเป็นประโยชน์แก่ อปท.(กองสาธารณสุข)</t>
  </si>
  <si>
    <t>ค่าตอบแทนผู้ปฏิบัติราชการอันเป็นประโยชน์แก่ อปท.(กองช่าง)</t>
  </si>
  <si>
    <t>รายจ่ายที่ไม่เข้าลักษณะรายจ่ายหมวดอื่น ๆ-ค่าสำรวจความพึงพอใจ</t>
  </si>
  <si>
    <t>ค่าบำรุงรักษาและปรับปรุงครุภัณฑ์</t>
  </si>
  <si>
    <t>ค่าอาหารเสริมนมศูนย์พัฒนาเด็กเล็ก อบต. (เดือน ก.ย. 2559)</t>
  </si>
  <si>
    <t>ค่าอาหารเสริมนมศูนย์พัฒนาเด็กเล็ก อบต. (เดือน ต.ค. 2559)</t>
  </si>
  <si>
    <t>รายจ่ายเพื่อให้ได้มาซึ่งบริการ-ค่าจ้างเหมายาม อบต. (เดือน ก.ย. 59)</t>
  </si>
  <si>
    <t>รายจ่ายเพื่อให้ได้มาซึ่งบริการ -ค่าจ้างเหมาแม่บ้าน อบต. (เดือน ก.ย. 59)</t>
  </si>
  <si>
    <t>รายจ่ายที่ไม่เข้าลักษณะรายจ่ายหมวดอื่น ๆ-ค่าอาหารกลางวัน ศพด. อบต.(เดือน ก.ย. 59)</t>
  </si>
  <si>
    <t>โครงการก่อสร้างถนน คสล. สายลำละลม-โรงเรียนบ้านละลม</t>
  </si>
  <si>
    <t>โครงการก่อสร้างระบบประปาหมู่บ้านแบบผิวดินขนาดใหญ่ บ้านสระตะหมก หมู่ 5</t>
  </si>
  <si>
    <t>รายจ่ายเพื่อให้ได้มาซึ่งบริการ-ค่าเช่าเครื่องถ่ายเอกสาร (เดือน ก.ย. 59)</t>
  </si>
  <si>
    <t>ณ วันที่  30  พฤศจิกายน  2559</t>
  </si>
  <si>
    <t>รายจ่ายที่ไม่เข้าลักษณะรายจ่ายหมวดอื่น ๆ-ค่าอาหารกลางวัน ศพด. อบต.(เดือน ต.ค. 59)</t>
  </si>
  <si>
    <t>ค่าบำรุงรักษาและปรับปรุงครุภัณฑ์-ซ่อมเรือยาว</t>
  </si>
  <si>
    <t>16/2559</t>
  </si>
  <si>
    <t>11/2559</t>
  </si>
  <si>
    <t>13/2559</t>
  </si>
  <si>
    <t xml:space="preserve">กลุ่มเกษตรกรบ้านละลม   ม.  2   </t>
  </si>
  <si>
    <t>20/2559</t>
  </si>
  <si>
    <t>10/2559</t>
  </si>
  <si>
    <t>กลุ่มเกษตรกรปลูกมันสำปะหลัง หมูที่ 2</t>
  </si>
  <si>
    <t>9/2559</t>
  </si>
  <si>
    <t>กระยาสาทกลุ่มเกษตรกรบ้านละลม หมู่ 3</t>
  </si>
  <si>
    <t>กลุ่มหินทราย ม. 3</t>
  </si>
  <si>
    <t>กลุ่มทำไร่อ้อย ม.4</t>
  </si>
  <si>
    <t>15/2559</t>
  </si>
  <si>
    <t>18/2559</t>
  </si>
  <si>
    <t>กลุ่มทำไร่มันสำปะหลัง หมู่ 4</t>
  </si>
  <si>
    <t>5/2559</t>
  </si>
  <si>
    <t>กลุ่มเกษตรกรปลูกอ้อย หมู่ 5 บ้านสระตะหมก</t>
  </si>
  <si>
    <t>12/2559</t>
  </si>
  <si>
    <t>กลุ่มปลูกพืชฤดูแล้ง ม. 12 บ้านโคกพลวง</t>
  </si>
  <si>
    <t>19/2559</t>
  </si>
  <si>
    <t>กลุ่มเกษตรกรบ้านโคกพลวง ม. 12</t>
  </si>
  <si>
    <t>กลุ่มปลูกมันนสำปะหลัง หมู่ 8</t>
  </si>
  <si>
    <t>4/2559</t>
  </si>
  <si>
    <t>กลุ่มเลี้ยงหมูบ้านคลองยาง ม.9 (โกรกกัดลิ้น)</t>
  </si>
  <si>
    <t>29 ก.พ. 59</t>
  </si>
  <si>
    <t>14/2559</t>
  </si>
  <si>
    <t>17/2559</t>
  </si>
  <si>
    <t>กลุ่มเลี้ยงหมูบ้านคลอยาง ม. 9</t>
  </si>
  <si>
    <t>8/2559</t>
  </si>
  <si>
    <t>กลุ่มทำเครื่องปั้นดินเผา หมู่ที่ 10 บ้านหนองชุมแสง</t>
  </si>
  <si>
    <t>6/2559</t>
  </si>
  <si>
    <t>กลุ่มทำขนมจีน บ้านหนองผักหวาน หมู่ 11</t>
  </si>
  <si>
    <t>7/2559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</si>
  <si>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</si>
  <si>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>3/2560</t>
  </si>
  <si>
    <t>2/2560</t>
  </si>
  <si>
    <t>1/2560</t>
  </si>
  <si>
    <t>4/2558</t>
  </si>
  <si>
    <t>กลุ่มทำหินทราย ม.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</si>
  <si>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</si>
  <si>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</si>
  <si>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</si>
  <si>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</si>
  <si>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 xml:space="preserve">          นักวิชาการเงินและบัญชีชำนาญการ                                                  ผู้อำนวยการกองคลัง</t>
  </si>
  <si>
    <t>รายละเอียด ประกอบรายงานรับ - จ่ายเงิน</t>
  </si>
  <si>
    <t xml:space="preserve">  ประกอบงบทดลอง  ณ  วันที่    30  พฤศจิกายน  2559</t>
  </si>
  <si>
    <t xml:space="preserve">  ประกอบงบทดลอง  ณ  วันที่    30 พฤศจิกายน  2559</t>
  </si>
  <si>
    <t xml:space="preserve">          จ่ายเงินสะสม</t>
  </si>
  <si>
    <t xml:space="preserve">          จ่ายเงินรับฝาก</t>
  </si>
  <si>
    <t>วันที่  1  พฤศจิกายน  2559  ถึง   30  พฤศจิกายน  2559</t>
  </si>
  <si>
    <t>ยอดเงินคงเหลือตามรายงานธนาคาร ณ วันที่  30  พฤศจิกายน  2559</t>
  </si>
  <si>
    <t>ยอดเงินคงเหลือตามบัญชี  ณ  วันที่  30  พฤศจิกายน  2559</t>
  </si>
  <si>
    <t>(ลงชื่อ)...................................................วันที่ 30  พฤศจิกายน 2559</t>
  </si>
  <si>
    <t>(ลงชื่อ)............................วันที่  30  พฤศจิกายน 2559</t>
  </si>
  <si>
    <t>30 พ.ย. 59</t>
  </si>
  <si>
    <t>10044189</t>
  </si>
  <si>
    <t>10044190</t>
  </si>
  <si>
    <t>(ลงชื่อ).................................วันที่  30  พฤศจิกายน 2559</t>
  </si>
  <si>
    <t>กลุ่มผลิตภัณฑ์เครื่องปั่นดินเผา</t>
  </si>
  <si>
    <t>บ้านหนองชุมแสง หมู่ 10</t>
  </si>
  <si>
    <t xml:space="preserve">  ประกอบงบทดลอง  ณ  วันที่    30  พฤศจิกายน 2559</t>
  </si>
  <si>
    <t xml:space="preserve">         (  นางภัทรวดี     ป้อมกระโทก  )                                          (  นางพัฒนา        เหมือนจิตต์ )    </t>
  </si>
  <si>
    <t xml:space="preserve">    นักวิชาการเงินและบัญชีชำนาญการ                                               ผู้อำนวยการกองคลัง</t>
  </si>
  <si>
    <t xml:space="preserve">     ....................................................... ผู้จัดทำ                          ...................................................ผู้สอบทาน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</si>
</sst>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49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1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0" xfId="33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0" xfId="33" applyFont="1" applyBorder="1" applyAlignment="1">
      <alignment horizontal="right"/>
    </xf>
    <xf numFmtId="194" fontId="7" fillId="0" borderId="19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94" fontId="4" fillId="0" borderId="10" xfId="33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94" fontId="4" fillId="34" borderId="19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94" fontId="14" fillId="0" borderId="23" xfId="33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194" fontId="14" fillId="0" borderId="24" xfId="33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/>
    </xf>
    <xf numFmtId="194" fontId="14" fillId="0" borderId="25" xfId="33" applyFont="1" applyBorder="1" applyAlignment="1">
      <alignment/>
    </xf>
    <xf numFmtId="194" fontId="8" fillId="0" borderId="13" xfId="33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94" fontId="12" fillId="0" borderId="0" xfId="33" applyFont="1" applyBorder="1" applyAlignment="1">
      <alignment/>
    </xf>
    <xf numFmtId="194" fontId="12" fillId="0" borderId="0" xfId="33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0" xfId="33" applyNumberFormat="1" applyFont="1" applyBorder="1" applyAlignment="1">
      <alignment horizontal="right"/>
    </xf>
    <xf numFmtId="4" fontId="4" fillId="0" borderId="10" xfId="33" applyNumberFormat="1" applyFont="1" applyBorder="1" applyAlignment="1">
      <alignment horizontal="right"/>
    </xf>
    <xf numFmtId="15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26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" fontId="4" fillId="0" borderId="15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15" fontId="7" fillId="0" borderId="11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43" fontId="5" fillId="0" borderId="13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9"/>
  <sheetViews>
    <sheetView view="pageBreakPreview" zoomScaleSheetLayoutView="100" workbookViewId="0" topLeftCell="A1">
      <selection activeCell="A3" sqref="A3:D3"/>
    </sheetView>
  </sheetViews>
  <sheetFormatPr defaultColWidth="9.140625" defaultRowHeight="16.5" customHeight="1"/>
  <cols>
    <col min="1" max="1" width="65.28125" style="100" customWidth="1"/>
    <col min="2" max="2" width="6.57421875" style="104" customWidth="1"/>
    <col min="3" max="3" width="13.28125" style="9" customWidth="1"/>
    <col min="4" max="4" width="14.28125" style="5" customWidth="1"/>
    <col min="5" max="5" width="10.8515625" style="100" bestFit="1" customWidth="1"/>
    <col min="6" max="6" width="11.140625" style="100" bestFit="1" customWidth="1"/>
    <col min="7" max="16384" width="9.140625" style="100" customWidth="1"/>
  </cols>
  <sheetData>
    <row r="1" spans="1:4" ht="16.5" customHeight="1">
      <c r="A1" s="99"/>
      <c r="B1" s="99"/>
      <c r="C1" s="56"/>
      <c r="D1" s="56"/>
    </row>
    <row r="2" spans="1:4" ht="16.5" customHeight="1">
      <c r="A2" s="99"/>
      <c r="B2" s="99"/>
      <c r="C2" s="56"/>
      <c r="D2" s="56"/>
    </row>
    <row r="3" spans="1:4" ht="16.5" customHeight="1">
      <c r="A3" s="139" t="s">
        <v>29</v>
      </c>
      <c r="B3" s="139"/>
      <c r="C3" s="139"/>
      <c r="D3" s="139"/>
    </row>
    <row r="4" spans="1:4" ht="16.5" customHeight="1">
      <c r="A4" s="138" t="s">
        <v>233</v>
      </c>
      <c r="B4" s="138"/>
      <c r="C4" s="138"/>
      <c r="D4" s="138"/>
    </row>
    <row r="5" spans="1:4" ht="16.5" customHeight="1">
      <c r="A5" s="138" t="s">
        <v>262</v>
      </c>
      <c r="B5" s="138"/>
      <c r="C5" s="138"/>
      <c r="D5" s="138"/>
    </row>
    <row r="6" spans="1:11" ht="16.5" customHeight="1">
      <c r="A6" s="101"/>
      <c r="B6" s="101"/>
      <c r="C6" s="101"/>
      <c r="D6" s="101"/>
      <c r="K6" s="137"/>
    </row>
    <row r="7" spans="1:13" ht="16.5" customHeight="1">
      <c r="A7" s="103" t="s">
        <v>237</v>
      </c>
      <c r="B7" s="101"/>
      <c r="C7" s="101"/>
      <c r="D7" s="101"/>
      <c r="M7" s="136"/>
    </row>
    <row r="8" spans="1:4" ht="16.5" customHeight="1">
      <c r="A8" s="103"/>
      <c r="B8" s="101"/>
      <c r="C8" s="101"/>
      <c r="D8" s="101" t="s">
        <v>41</v>
      </c>
    </row>
    <row r="9" spans="1:4" ht="16.5" customHeight="1">
      <c r="A9" s="103" t="s">
        <v>247</v>
      </c>
      <c r="B9" s="101"/>
      <c r="C9" s="3"/>
      <c r="D9" s="43">
        <v>223237</v>
      </c>
    </row>
    <row r="10" spans="1:4" ht="16.5" customHeight="1">
      <c r="A10" s="103" t="s">
        <v>249</v>
      </c>
      <c r="B10" s="101"/>
      <c r="C10" s="3"/>
      <c r="D10" s="43">
        <v>110000</v>
      </c>
    </row>
    <row r="11" spans="1:4" ht="16.5" customHeight="1">
      <c r="A11" s="103" t="s">
        <v>248</v>
      </c>
      <c r="B11" s="101"/>
      <c r="C11" s="3"/>
      <c r="D11" s="43">
        <v>80000</v>
      </c>
    </row>
    <row r="12" spans="1:4" ht="16.5" customHeight="1">
      <c r="A12" s="103" t="s">
        <v>250</v>
      </c>
      <c r="B12" s="101"/>
      <c r="C12" s="3"/>
      <c r="D12" s="43">
        <v>10000</v>
      </c>
    </row>
    <row r="13" spans="1:4" ht="16.5" customHeight="1">
      <c r="A13" s="103" t="s">
        <v>251</v>
      </c>
      <c r="B13" s="101"/>
      <c r="C13" s="3"/>
      <c r="D13" s="43">
        <v>83850</v>
      </c>
    </row>
    <row r="14" spans="1:4" ht="16.5" customHeight="1">
      <c r="A14" s="103" t="s">
        <v>261</v>
      </c>
      <c r="B14" s="101"/>
      <c r="C14" s="3"/>
      <c r="D14" s="5">
        <v>0</v>
      </c>
    </row>
    <row r="15" spans="1:4" ht="16.5" customHeight="1">
      <c r="A15" s="100" t="s">
        <v>252</v>
      </c>
      <c r="D15" s="5">
        <v>0</v>
      </c>
    </row>
    <row r="16" spans="1:4" ht="16.5" customHeight="1">
      <c r="A16" s="100" t="s">
        <v>253</v>
      </c>
      <c r="D16" s="5">
        <v>0</v>
      </c>
    </row>
    <row r="17" spans="1:4" ht="16.5" customHeight="1">
      <c r="A17" s="103" t="s">
        <v>254</v>
      </c>
      <c r="D17" s="5">
        <v>0</v>
      </c>
    </row>
    <row r="18" spans="1:7" ht="16.5" customHeight="1">
      <c r="A18" s="103" t="s">
        <v>255</v>
      </c>
      <c r="D18" s="5">
        <v>0</v>
      </c>
      <c r="G18" s="102"/>
    </row>
    <row r="19" spans="1:7" ht="16.5" customHeight="1">
      <c r="A19" s="103" t="s">
        <v>256</v>
      </c>
      <c r="D19" s="5">
        <v>0</v>
      </c>
      <c r="G19" s="133"/>
    </row>
    <row r="20" spans="1:4" ht="16.5" customHeight="1">
      <c r="A20" s="103" t="s">
        <v>257</v>
      </c>
      <c r="D20" s="5">
        <v>0</v>
      </c>
    </row>
    <row r="21" spans="1:4" ht="16.5" customHeight="1">
      <c r="A21" s="103" t="s">
        <v>258</v>
      </c>
      <c r="D21" s="5">
        <v>0</v>
      </c>
    </row>
    <row r="22" spans="1:4" ht="16.5" customHeight="1">
      <c r="A22" s="103" t="s">
        <v>259</v>
      </c>
      <c r="D22" s="5">
        <v>0</v>
      </c>
    </row>
    <row r="23" spans="1:4" ht="16.5" customHeight="1">
      <c r="A23" s="103" t="s">
        <v>260</v>
      </c>
      <c r="D23" s="5">
        <v>2671700</v>
      </c>
    </row>
    <row r="24" spans="1:4" ht="16.5" customHeight="1">
      <c r="A24" s="102"/>
      <c r="D24" s="134"/>
    </row>
    <row r="25" spans="1:4" ht="16.5" customHeight="1" thickBot="1">
      <c r="A25" s="102"/>
      <c r="C25" s="9" t="s">
        <v>6</v>
      </c>
      <c r="D25" s="135">
        <f>SUM(D9:D23)</f>
        <v>3178787</v>
      </c>
    </row>
    <row r="26" spans="1:4" ht="16.5" customHeight="1" thickTop="1">
      <c r="A26" s="101"/>
      <c r="D26" s="10"/>
    </row>
    <row r="27" spans="2:4" ht="16.5" customHeight="1">
      <c r="B27" s="100"/>
      <c r="C27" s="2"/>
      <c r="D27" s="2"/>
    </row>
    <row r="28" spans="2:4" ht="16.5" customHeight="1">
      <c r="B28" s="100"/>
      <c r="C28" s="2"/>
      <c r="D28" s="2"/>
    </row>
    <row r="29" spans="2:4" ht="16.5" customHeight="1">
      <c r="B29" s="100"/>
      <c r="C29" s="2"/>
      <c r="D29" s="2"/>
    </row>
    <row r="30" spans="2:4" ht="16.5" customHeight="1">
      <c r="B30" s="100"/>
      <c r="C30" s="2"/>
      <c r="D30" s="2"/>
    </row>
    <row r="31" spans="2:4" ht="16.5" customHeight="1">
      <c r="B31" s="100"/>
      <c r="C31" s="2"/>
      <c r="D31" s="2"/>
    </row>
    <row r="32" spans="2:4" ht="16.5" customHeight="1">
      <c r="B32" s="100"/>
      <c r="C32" s="2"/>
      <c r="D32" s="2"/>
    </row>
    <row r="33" spans="2:4" ht="16.5" customHeight="1">
      <c r="B33" s="100"/>
      <c r="C33" s="2"/>
      <c r="D33" s="2"/>
    </row>
    <row r="34" spans="2:4" ht="16.5" customHeight="1">
      <c r="B34" s="100"/>
      <c r="C34" s="2"/>
      <c r="D34" s="2"/>
    </row>
    <row r="35" spans="2:4" ht="16.5" customHeight="1">
      <c r="B35" s="100"/>
      <c r="C35" s="2"/>
      <c r="D35" s="2"/>
    </row>
    <row r="36" spans="2:4" ht="16.5" customHeight="1">
      <c r="B36" s="100"/>
      <c r="C36" s="2"/>
      <c r="D36" s="2"/>
    </row>
    <row r="37" spans="2:4" ht="16.5" customHeight="1">
      <c r="B37" s="100"/>
      <c r="C37" s="2"/>
      <c r="D37" s="2"/>
    </row>
    <row r="38" spans="2:4" ht="16.5" customHeight="1">
      <c r="B38" s="100"/>
      <c r="C38" s="2"/>
      <c r="D38" s="2"/>
    </row>
    <row r="39" spans="2:4" ht="16.5" customHeight="1">
      <c r="B39" s="100"/>
      <c r="C39" s="2"/>
      <c r="D39" s="2"/>
    </row>
    <row r="40" spans="2:4" ht="16.5" customHeight="1">
      <c r="B40" s="100"/>
      <c r="C40" s="2"/>
      <c r="D40" s="2"/>
    </row>
    <row r="41" spans="2:4" ht="16.5" customHeight="1">
      <c r="B41" s="100"/>
      <c r="C41" s="2"/>
      <c r="D41" s="2"/>
    </row>
    <row r="42" spans="2:4" ht="16.5" customHeight="1">
      <c r="B42" s="100"/>
      <c r="C42" s="2"/>
      <c r="D42" s="2"/>
    </row>
    <row r="43" spans="2:4" ht="16.5" customHeight="1">
      <c r="B43" s="100"/>
      <c r="C43" s="2"/>
      <c r="D43" s="2"/>
    </row>
    <row r="44" spans="2:4" ht="16.5" customHeight="1">
      <c r="B44" s="100"/>
      <c r="C44" s="2"/>
      <c r="D44" s="2"/>
    </row>
    <row r="45" spans="2:4" ht="16.5" customHeight="1">
      <c r="B45" s="100"/>
      <c r="C45" s="2"/>
      <c r="D45" s="2"/>
    </row>
    <row r="46" spans="2:4" ht="16.5" customHeight="1">
      <c r="B46" s="100"/>
      <c r="C46" s="2"/>
      <c r="D46" s="2"/>
    </row>
    <row r="47" spans="2:4" ht="16.5" customHeight="1">
      <c r="B47" s="100"/>
      <c r="C47" s="2"/>
      <c r="D47" s="2"/>
    </row>
    <row r="48" spans="2:4" ht="16.5" customHeight="1">
      <c r="B48" s="100"/>
      <c r="C48" s="2"/>
      <c r="D48" s="2"/>
    </row>
    <row r="49" spans="2:4" ht="16.5" customHeight="1">
      <c r="B49" s="100"/>
      <c r="C49" s="2"/>
      <c r="D49" s="2"/>
    </row>
    <row r="50" spans="2:4" ht="16.5" customHeight="1">
      <c r="B50" s="100"/>
      <c r="C50" s="2"/>
      <c r="D50" s="2"/>
    </row>
    <row r="51" spans="2:4" ht="16.5" customHeight="1">
      <c r="B51" s="100"/>
      <c r="C51" s="2"/>
      <c r="D51" s="2"/>
    </row>
    <row r="52" spans="2:4" ht="16.5" customHeight="1">
      <c r="B52" s="100"/>
      <c r="C52" s="2"/>
      <c r="D52" s="2"/>
    </row>
    <row r="53" spans="2:4" ht="16.5" customHeight="1">
      <c r="B53" s="100"/>
      <c r="C53" s="2"/>
      <c r="D53" s="2"/>
    </row>
    <row r="54" spans="2:4" ht="16.5" customHeight="1">
      <c r="B54" s="100"/>
      <c r="C54" s="2"/>
      <c r="D54" s="2"/>
    </row>
    <row r="55" spans="2:4" ht="16.5" customHeight="1">
      <c r="B55" s="100"/>
      <c r="C55" s="2"/>
      <c r="D55" s="2"/>
    </row>
    <row r="56" spans="2:4" ht="16.5" customHeight="1">
      <c r="B56" s="100"/>
      <c r="C56" s="2"/>
      <c r="D56" s="2"/>
    </row>
    <row r="57" spans="2:4" ht="16.5" customHeight="1">
      <c r="B57" s="100"/>
      <c r="C57" s="2"/>
      <c r="D57" s="2"/>
    </row>
    <row r="58" spans="2:4" ht="16.5" customHeight="1">
      <c r="B58" s="100"/>
      <c r="C58" s="2"/>
      <c r="D58" s="2"/>
    </row>
    <row r="59" spans="2:4" ht="16.5" customHeight="1">
      <c r="B59" s="100"/>
      <c r="C59" s="2"/>
      <c r="D59" s="2"/>
    </row>
    <row r="60" spans="2:4" ht="16.5" customHeight="1">
      <c r="B60" s="100"/>
      <c r="C60" s="2"/>
      <c r="D60" s="2"/>
    </row>
    <row r="61" spans="2:4" ht="16.5" customHeight="1">
      <c r="B61" s="100"/>
      <c r="C61" s="2"/>
      <c r="D61" s="2"/>
    </row>
    <row r="62" spans="2:4" ht="16.5" customHeight="1">
      <c r="B62" s="100"/>
      <c r="C62" s="2"/>
      <c r="D62" s="2"/>
    </row>
    <row r="63" spans="2:4" ht="16.5" customHeight="1">
      <c r="B63" s="100"/>
      <c r="C63" s="2"/>
      <c r="D63" s="2"/>
    </row>
    <row r="64" spans="2:4" ht="16.5" customHeight="1">
      <c r="B64" s="100"/>
      <c r="C64" s="2"/>
      <c r="D64" s="2"/>
    </row>
    <row r="65" spans="2:4" ht="16.5" customHeight="1">
      <c r="B65" s="100"/>
      <c r="C65" s="2"/>
      <c r="D65" s="2"/>
    </row>
    <row r="66" spans="2:4" ht="16.5" customHeight="1">
      <c r="B66" s="100"/>
      <c r="C66" s="2"/>
      <c r="D66" s="2"/>
    </row>
    <row r="67" spans="2:4" ht="16.5" customHeight="1">
      <c r="B67" s="100"/>
      <c r="C67" s="2"/>
      <c r="D67" s="2"/>
    </row>
    <row r="68" spans="2:4" ht="16.5" customHeight="1">
      <c r="B68" s="100"/>
      <c r="C68" s="2"/>
      <c r="D68" s="2"/>
    </row>
    <row r="69" spans="2:4" ht="16.5" customHeight="1">
      <c r="B69" s="100"/>
      <c r="C69" s="2"/>
      <c r="D69" s="2"/>
    </row>
    <row r="70" spans="2:4" ht="16.5" customHeight="1">
      <c r="B70" s="100"/>
      <c r="C70" s="2"/>
      <c r="D70" s="2"/>
    </row>
    <row r="71" spans="2:4" ht="16.5" customHeight="1">
      <c r="B71" s="100"/>
      <c r="C71" s="2"/>
      <c r="D71" s="2"/>
    </row>
    <row r="72" spans="2:4" ht="16.5" customHeight="1">
      <c r="B72" s="100"/>
      <c r="C72" s="2"/>
      <c r="D72" s="2"/>
    </row>
    <row r="73" spans="2:4" ht="16.5" customHeight="1">
      <c r="B73" s="100"/>
      <c r="C73" s="2"/>
      <c r="D73" s="2"/>
    </row>
    <row r="74" spans="2:4" ht="16.5" customHeight="1">
      <c r="B74" s="100"/>
      <c r="C74" s="2"/>
      <c r="D74" s="2"/>
    </row>
    <row r="75" spans="2:4" ht="16.5" customHeight="1">
      <c r="B75" s="100"/>
      <c r="C75" s="2"/>
      <c r="D75" s="2"/>
    </row>
    <row r="76" spans="2:4" ht="16.5" customHeight="1">
      <c r="B76" s="100"/>
      <c r="C76" s="2"/>
      <c r="D76" s="2"/>
    </row>
    <row r="77" spans="2:4" ht="16.5" customHeight="1">
      <c r="B77" s="100"/>
      <c r="C77" s="2"/>
      <c r="D77" s="2"/>
    </row>
    <row r="78" spans="2:4" ht="16.5" customHeight="1">
      <c r="B78" s="100"/>
      <c r="C78" s="2"/>
      <c r="D78" s="2"/>
    </row>
    <row r="79" spans="2:4" ht="16.5" customHeight="1">
      <c r="B79" s="100"/>
      <c r="C79" s="2"/>
      <c r="D79" s="2"/>
    </row>
    <row r="80" spans="2:4" ht="16.5" customHeight="1">
      <c r="B80" s="100"/>
      <c r="C80" s="2"/>
      <c r="D80" s="2"/>
    </row>
    <row r="81" spans="2:4" ht="16.5" customHeight="1">
      <c r="B81" s="100"/>
      <c r="C81" s="2"/>
      <c r="D81" s="2"/>
    </row>
    <row r="82" spans="2:4" ht="16.5" customHeight="1">
      <c r="B82" s="100"/>
      <c r="C82" s="2"/>
      <c r="D82" s="2"/>
    </row>
    <row r="83" spans="2:4" ht="16.5" customHeight="1">
      <c r="B83" s="100"/>
      <c r="C83" s="2"/>
      <c r="D83" s="2"/>
    </row>
    <row r="84" spans="2:4" ht="16.5" customHeight="1">
      <c r="B84" s="100"/>
      <c r="C84" s="2"/>
      <c r="D84" s="2"/>
    </row>
    <row r="85" spans="2:4" ht="16.5" customHeight="1">
      <c r="B85" s="100"/>
      <c r="C85" s="2"/>
      <c r="D85" s="2"/>
    </row>
    <row r="86" spans="2:4" ht="16.5" customHeight="1">
      <c r="B86" s="100"/>
      <c r="C86" s="2"/>
      <c r="D86" s="2"/>
    </row>
    <row r="87" spans="2:4" ht="16.5" customHeight="1">
      <c r="B87" s="100"/>
      <c r="C87" s="2"/>
      <c r="D87" s="2"/>
    </row>
    <row r="88" spans="2:4" ht="16.5" customHeight="1">
      <c r="B88" s="100"/>
      <c r="C88" s="2"/>
      <c r="D88" s="2"/>
    </row>
    <row r="89" spans="2:4" ht="16.5" customHeight="1">
      <c r="B89" s="100"/>
      <c r="C89" s="2"/>
      <c r="D89" s="2"/>
    </row>
    <row r="90" spans="2:4" ht="16.5" customHeight="1">
      <c r="B90" s="100"/>
      <c r="C90" s="2"/>
      <c r="D90" s="2"/>
    </row>
    <row r="91" spans="2:4" ht="16.5" customHeight="1">
      <c r="B91" s="100"/>
      <c r="C91" s="2"/>
      <c r="D91" s="2"/>
    </row>
    <row r="92" spans="2:4" ht="16.5" customHeight="1">
      <c r="B92" s="100"/>
      <c r="C92" s="2"/>
      <c r="D92" s="2"/>
    </row>
    <row r="93" spans="2:4" ht="16.5" customHeight="1">
      <c r="B93" s="100"/>
      <c r="C93" s="2"/>
      <c r="D93" s="2"/>
    </row>
    <row r="94" spans="2:4" ht="16.5" customHeight="1">
      <c r="B94" s="100"/>
      <c r="C94" s="2"/>
      <c r="D94" s="2"/>
    </row>
    <row r="95" spans="2:4" ht="16.5" customHeight="1">
      <c r="B95" s="100"/>
      <c r="C95" s="2"/>
      <c r="D95" s="2"/>
    </row>
    <row r="96" spans="2:4" ht="16.5" customHeight="1">
      <c r="B96" s="100"/>
      <c r="C96" s="2"/>
      <c r="D96" s="2"/>
    </row>
    <row r="97" spans="2:4" ht="16.5" customHeight="1">
      <c r="B97" s="100"/>
      <c r="C97" s="2"/>
      <c r="D97" s="2"/>
    </row>
    <row r="98" spans="2:4" ht="16.5" customHeight="1">
      <c r="B98" s="100"/>
      <c r="C98" s="2"/>
      <c r="D98" s="2"/>
    </row>
    <row r="99" spans="2:4" ht="16.5" customHeight="1">
      <c r="B99" s="100"/>
      <c r="C99" s="2"/>
      <c r="D99" s="2"/>
    </row>
    <row r="100" spans="2:4" ht="16.5" customHeight="1">
      <c r="B100" s="100"/>
      <c r="C100" s="2"/>
      <c r="D100" s="2"/>
    </row>
    <row r="101" spans="2:4" ht="16.5" customHeight="1">
      <c r="B101" s="100"/>
      <c r="C101" s="2"/>
      <c r="D101" s="2"/>
    </row>
    <row r="102" spans="2:4" ht="16.5" customHeight="1">
      <c r="B102" s="100"/>
      <c r="C102" s="2"/>
      <c r="D102" s="2"/>
    </row>
    <row r="103" spans="2:4" ht="16.5" customHeight="1">
      <c r="B103" s="100"/>
      <c r="C103" s="2"/>
      <c r="D103" s="2"/>
    </row>
    <row r="104" spans="2:4" ht="16.5" customHeight="1">
      <c r="B104" s="100"/>
      <c r="C104" s="2"/>
      <c r="D104" s="2"/>
    </row>
    <row r="105" spans="2:4" ht="16.5" customHeight="1">
      <c r="B105" s="100"/>
      <c r="C105" s="2"/>
      <c r="D105" s="2"/>
    </row>
    <row r="106" spans="2:4" ht="16.5" customHeight="1">
      <c r="B106" s="100"/>
      <c r="C106" s="2"/>
      <c r="D106" s="2"/>
    </row>
    <row r="107" spans="2:4" ht="16.5" customHeight="1">
      <c r="B107" s="100"/>
      <c r="C107" s="2"/>
      <c r="D107" s="2"/>
    </row>
    <row r="108" spans="2:4" ht="16.5" customHeight="1">
      <c r="B108" s="100"/>
      <c r="C108" s="2"/>
      <c r="D108" s="2"/>
    </row>
    <row r="109" spans="2:4" ht="16.5" customHeight="1">
      <c r="B109" s="100"/>
      <c r="C109" s="2"/>
      <c r="D109" s="2"/>
    </row>
    <row r="110" spans="2:4" ht="16.5" customHeight="1">
      <c r="B110" s="100"/>
      <c r="C110" s="2"/>
      <c r="D110" s="2"/>
    </row>
    <row r="111" spans="2:4" ht="16.5" customHeight="1">
      <c r="B111" s="100"/>
      <c r="C111" s="2"/>
      <c r="D111" s="2"/>
    </row>
    <row r="112" spans="2:4" ht="16.5" customHeight="1">
      <c r="B112" s="100"/>
      <c r="C112" s="2"/>
      <c r="D112" s="2"/>
    </row>
    <row r="113" spans="2:4" ht="16.5" customHeight="1">
      <c r="B113" s="100"/>
      <c r="C113" s="2"/>
      <c r="D113" s="2"/>
    </row>
    <row r="114" spans="2:4" ht="16.5" customHeight="1">
      <c r="B114" s="100"/>
      <c r="C114" s="2"/>
      <c r="D114" s="2"/>
    </row>
    <row r="115" spans="2:4" ht="16.5" customHeight="1">
      <c r="B115" s="100"/>
      <c r="C115" s="2"/>
      <c r="D115" s="2"/>
    </row>
    <row r="116" spans="2:4" ht="16.5" customHeight="1">
      <c r="B116" s="100"/>
      <c r="C116" s="2"/>
      <c r="D116" s="2"/>
    </row>
    <row r="117" spans="2:4" ht="16.5" customHeight="1">
      <c r="B117" s="100"/>
      <c r="C117" s="2"/>
      <c r="D117" s="2"/>
    </row>
    <row r="118" spans="2:4" ht="16.5" customHeight="1">
      <c r="B118" s="100"/>
      <c r="C118" s="2"/>
      <c r="D118" s="2"/>
    </row>
    <row r="119" spans="2:4" ht="16.5" customHeight="1">
      <c r="B119" s="100"/>
      <c r="C119" s="2"/>
      <c r="D119" s="2"/>
    </row>
    <row r="120" spans="2:4" ht="16.5" customHeight="1">
      <c r="B120" s="100"/>
      <c r="C120" s="2"/>
      <c r="D120" s="2"/>
    </row>
    <row r="121" spans="2:4" ht="16.5" customHeight="1">
      <c r="B121" s="100"/>
      <c r="C121" s="2"/>
      <c r="D121" s="2"/>
    </row>
    <row r="122" spans="2:4" ht="16.5" customHeight="1">
      <c r="B122" s="100"/>
      <c r="C122" s="2"/>
      <c r="D122" s="2"/>
    </row>
    <row r="123" spans="2:4" ht="16.5" customHeight="1">
      <c r="B123" s="100"/>
      <c r="C123" s="2"/>
      <c r="D123" s="2"/>
    </row>
    <row r="124" spans="2:4" ht="16.5" customHeight="1">
      <c r="B124" s="100"/>
      <c r="C124" s="2"/>
      <c r="D124" s="2"/>
    </row>
    <row r="125" spans="2:4" ht="16.5" customHeight="1">
      <c r="B125" s="100"/>
      <c r="C125" s="2"/>
      <c r="D125" s="2"/>
    </row>
    <row r="126" spans="2:4" ht="16.5" customHeight="1">
      <c r="B126" s="100"/>
      <c r="C126" s="2"/>
      <c r="D126" s="2"/>
    </row>
    <row r="127" spans="2:4" ht="16.5" customHeight="1">
      <c r="B127" s="100"/>
      <c r="C127" s="2"/>
      <c r="D127" s="2"/>
    </row>
    <row r="128" spans="2:4" ht="16.5" customHeight="1">
      <c r="B128" s="100"/>
      <c r="C128" s="2"/>
      <c r="D128" s="2"/>
    </row>
    <row r="129" spans="2:4" ht="16.5" customHeight="1">
      <c r="B129" s="100"/>
      <c r="C129" s="2"/>
      <c r="D129" s="2"/>
    </row>
    <row r="130" spans="2:4" ht="16.5" customHeight="1">
      <c r="B130" s="100"/>
      <c r="C130" s="2"/>
      <c r="D130" s="2"/>
    </row>
    <row r="131" spans="2:4" ht="16.5" customHeight="1">
      <c r="B131" s="100"/>
      <c r="C131" s="2"/>
      <c r="D131" s="2"/>
    </row>
    <row r="132" spans="2:4" ht="16.5" customHeight="1">
      <c r="B132" s="100"/>
      <c r="C132" s="2"/>
      <c r="D132" s="2"/>
    </row>
    <row r="133" spans="2:4" ht="16.5" customHeight="1">
      <c r="B133" s="100"/>
      <c r="C133" s="2"/>
      <c r="D133" s="2"/>
    </row>
    <row r="134" spans="2:4" ht="16.5" customHeight="1">
      <c r="B134" s="100"/>
      <c r="C134" s="2"/>
      <c r="D134" s="2"/>
    </row>
    <row r="135" spans="2:4" ht="16.5" customHeight="1">
      <c r="B135" s="100"/>
      <c r="C135" s="2"/>
      <c r="D135" s="2"/>
    </row>
    <row r="136" spans="2:4" ht="16.5" customHeight="1">
      <c r="B136" s="100"/>
      <c r="C136" s="2"/>
      <c r="D136" s="2"/>
    </row>
    <row r="137" spans="2:4" ht="16.5" customHeight="1">
      <c r="B137" s="100"/>
      <c r="C137" s="2"/>
      <c r="D137" s="2"/>
    </row>
    <row r="138" spans="2:4" ht="16.5" customHeight="1">
      <c r="B138" s="100"/>
      <c r="C138" s="2"/>
      <c r="D138" s="2"/>
    </row>
    <row r="139" spans="2:4" ht="16.5" customHeight="1">
      <c r="B139" s="100"/>
      <c r="C139" s="2"/>
      <c r="D139" s="2"/>
    </row>
    <row r="140" spans="2:4" ht="16.5" customHeight="1">
      <c r="B140" s="100"/>
      <c r="C140" s="2"/>
      <c r="D140" s="2"/>
    </row>
    <row r="141" spans="2:4" ht="16.5" customHeight="1">
      <c r="B141" s="100"/>
      <c r="C141" s="2"/>
      <c r="D141" s="2"/>
    </row>
    <row r="142" spans="2:4" ht="16.5" customHeight="1">
      <c r="B142" s="100"/>
      <c r="C142" s="2"/>
      <c r="D142" s="2"/>
    </row>
    <row r="143" spans="2:4" ht="16.5" customHeight="1">
      <c r="B143" s="100"/>
      <c r="C143" s="2"/>
      <c r="D143" s="2"/>
    </row>
    <row r="144" spans="2:4" ht="16.5" customHeight="1">
      <c r="B144" s="100"/>
      <c r="C144" s="2"/>
      <c r="D144" s="2"/>
    </row>
    <row r="145" spans="2:4" ht="16.5" customHeight="1">
      <c r="B145" s="100"/>
      <c r="C145" s="2"/>
      <c r="D145" s="2"/>
    </row>
    <row r="146" spans="2:4" ht="16.5" customHeight="1">
      <c r="B146" s="100"/>
      <c r="C146" s="2"/>
      <c r="D146" s="2"/>
    </row>
    <row r="147" spans="2:4" ht="16.5" customHeight="1">
      <c r="B147" s="100"/>
      <c r="C147" s="2"/>
      <c r="D147" s="2"/>
    </row>
    <row r="148" spans="2:4" ht="16.5" customHeight="1">
      <c r="B148" s="100"/>
      <c r="C148" s="2"/>
      <c r="D148" s="2"/>
    </row>
    <row r="149" spans="2:4" ht="16.5" customHeight="1">
      <c r="B149" s="100"/>
      <c r="C149" s="2"/>
      <c r="D149" s="2"/>
    </row>
    <row r="150" spans="2:4" ht="16.5" customHeight="1">
      <c r="B150" s="100"/>
      <c r="C150" s="2"/>
      <c r="D150" s="2"/>
    </row>
    <row r="151" spans="2:4" ht="16.5" customHeight="1">
      <c r="B151" s="100"/>
      <c r="C151" s="2"/>
      <c r="D151" s="2"/>
    </row>
    <row r="152" spans="2:4" ht="16.5" customHeight="1">
      <c r="B152" s="100"/>
      <c r="C152" s="2"/>
      <c r="D152" s="2"/>
    </row>
    <row r="153" spans="2:4" ht="16.5" customHeight="1">
      <c r="B153" s="100"/>
      <c r="C153" s="2"/>
      <c r="D153" s="2"/>
    </row>
    <row r="154" spans="2:4" ht="16.5" customHeight="1">
      <c r="B154" s="100"/>
      <c r="C154" s="2"/>
      <c r="D154" s="2"/>
    </row>
    <row r="155" spans="2:4" ht="16.5" customHeight="1">
      <c r="B155" s="100"/>
      <c r="C155" s="2"/>
      <c r="D155" s="2"/>
    </row>
    <row r="156" spans="2:4" ht="16.5" customHeight="1">
      <c r="B156" s="100"/>
      <c r="C156" s="2"/>
      <c r="D156" s="2"/>
    </row>
    <row r="157" spans="2:4" ht="16.5" customHeight="1">
      <c r="B157" s="100"/>
      <c r="C157" s="2"/>
      <c r="D157" s="2"/>
    </row>
    <row r="158" spans="2:4" ht="16.5" customHeight="1">
      <c r="B158" s="100"/>
      <c r="C158" s="2"/>
      <c r="D158" s="2"/>
    </row>
    <row r="159" spans="2:4" ht="16.5" customHeight="1">
      <c r="B159" s="100"/>
      <c r="C159" s="2"/>
      <c r="D159" s="2"/>
    </row>
    <row r="160" spans="2:4" ht="16.5" customHeight="1">
      <c r="B160" s="100"/>
      <c r="C160" s="2"/>
      <c r="D160" s="2"/>
    </row>
    <row r="161" spans="2:4" ht="16.5" customHeight="1">
      <c r="B161" s="100"/>
      <c r="C161" s="2"/>
      <c r="D161" s="2"/>
    </row>
    <row r="162" spans="2:4" ht="16.5" customHeight="1">
      <c r="B162" s="100"/>
      <c r="C162" s="2"/>
      <c r="D162" s="2"/>
    </row>
    <row r="163" spans="2:4" ht="16.5" customHeight="1">
      <c r="B163" s="100"/>
      <c r="C163" s="2"/>
      <c r="D163" s="2"/>
    </row>
    <row r="164" spans="2:4" ht="16.5" customHeight="1">
      <c r="B164" s="100"/>
      <c r="C164" s="2"/>
      <c r="D164" s="2"/>
    </row>
    <row r="165" spans="2:4" ht="16.5" customHeight="1">
      <c r="B165" s="100"/>
      <c r="C165" s="2"/>
      <c r="D165" s="2"/>
    </row>
    <row r="166" spans="2:4" ht="16.5" customHeight="1">
      <c r="B166" s="100"/>
      <c r="C166" s="2"/>
      <c r="D166" s="2"/>
    </row>
    <row r="167" spans="2:4" ht="16.5" customHeight="1">
      <c r="B167" s="100"/>
      <c r="C167" s="2"/>
      <c r="D167" s="2"/>
    </row>
    <row r="168" spans="2:4" ht="16.5" customHeight="1">
      <c r="B168" s="100"/>
      <c r="C168" s="2"/>
      <c r="D168" s="2"/>
    </row>
    <row r="169" spans="2:4" ht="16.5" customHeight="1">
      <c r="B169" s="100"/>
      <c r="C169" s="2"/>
      <c r="D169" s="2"/>
    </row>
    <row r="170" spans="2:4" ht="16.5" customHeight="1">
      <c r="B170" s="100"/>
      <c r="C170" s="2"/>
      <c r="D170" s="2"/>
    </row>
    <row r="171" spans="2:4" ht="16.5" customHeight="1">
      <c r="B171" s="100"/>
      <c r="C171" s="2"/>
      <c r="D171" s="2"/>
    </row>
    <row r="172" spans="2:4" ht="16.5" customHeight="1">
      <c r="B172" s="100"/>
      <c r="C172" s="2"/>
      <c r="D172" s="2"/>
    </row>
    <row r="173" spans="2:4" ht="16.5" customHeight="1">
      <c r="B173" s="100"/>
      <c r="C173" s="2"/>
      <c r="D173" s="2"/>
    </row>
    <row r="174" spans="2:4" ht="16.5" customHeight="1">
      <c r="B174" s="100"/>
      <c r="C174" s="2"/>
      <c r="D174" s="2"/>
    </row>
    <row r="175" spans="2:4" ht="16.5" customHeight="1">
      <c r="B175" s="100"/>
      <c r="C175" s="2"/>
      <c r="D175" s="2"/>
    </row>
    <row r="176" spans="2:4" ht="16.5" customHeight="1">
      <c r="B176" s="100"/>
      <c r="C176" s="2"/>
      <c r="D176" s="2"/>
    </row>
    <row r="177" spans="2:4" ht="16.5" customHeight="1">
      <c r="B177" s="100"/>
      <c r="C177" s="2"/>
      <c r="D177" s="2"/>
    </row>
    <row r="178" spans="2:4" ht="16.5" customHeight="1">
      <c r="B178" s="100"/>
      <c r="C178" s="2"/>
      <c r="D178" s="2"/>
    </row>
    <row r="179" spans="2:4" ht="16.5" customHeight="1">
      <c r="B179" s="100"/>
      <c r="C179" s="2"/>
      <c r="D179" s="2"/>
    </row>
    <row r="180" spans="2:4" ht="16.5" customHeight="1">
      <c r="B180" s="100"/>
      <c r="C180" s="2"/>
      <c r="D180" s="2"/>
    </row>
    <row r="181" spans="2:4" ht="16.5" customHeight="1">
      <c r="B181" s="100"/>
      <c r="C181" s="2"/>
      <c r="D181" s="2"/>
    </row>
    <row r="182" spans="2:4" ht="16.5" customHeight="1">
      <c r="B182" s="100"/>
      <c r="C182" s="2"/>
      <c r="D182" s="2"/>
    </row>
    <row r="183" spans="2:4" ht="16.5" customHeight="1">
      <c r="B183" s="100"/>
      <c r="C183" s="2"/>
      <c r="D183" s="2"/>
    </row>
    <row r="184" spans="2:4" ht="16.5" customHeight="1">
      <c r="B184" s="100"/>
      <c r="C184" s="2"/>
      <c r="D184" s="2"/>
    </row>
    <row r="185" spans="2:4" ht="16.5" customHeight="1">
      <c r="B185" s="100"/>
      <c r="C185" s="2"/>
      <c r="D185" s="2"/>
    </row>
    <row r="186" spans="2:4" ht="16.5" customHeight="1">
      <c r="B186" s="100"/>
      <c r="C186" s="2"/>
      <c r="D186" s="2"/>
    </row>
    <row r="187" spans="2:4" ht="16.5" customHeight="1">
      <c r="B187" s="100"/>
      <c r="C187" s="2"/>
      <c r="D187" s="2"/>
    </row>
    <row r="188" spans="2:4" ht="16.5" customHeight="1">
      <c r="B188" s="100"/>
      <c r="C188" s="2"/>
      <c r="D188" s="2"/>
    </row>
    <row r="189" spans="2:4" ht="16.5" customHeight="1">
      <c r="B189" s="100"/>
      <c r="C189" s="2"/>
      <c r="D189" s="2"/>
    </row>
    <row r="190" spans="2:4" ht="16.5" customHeight="1">
      <c r="B190" s="100"/>
      <c r="C190" s="2"/>
      <c r="D190" s="2"/>
    </row>
    <row r="191" spans="2:4" ht="16.5" customHeight="1">
      <c r="B191" s="100"/>
      <c r="C191" s="2"/>
      <c r="D191" s="2"/>
    </row>
    <row r="192" spans="2:4" ht="16.5" customHeight="1">
      <c r="B192" s="100"/>
      <c r="C192" s="2"/>
      <c r="D192" s="2"/>
    </row>
    <row r="193" spans="2:4" ht="16.5" customHeight="1">
      <c r="B193" s="100"/>
      <c r="C193" s="2"/>
      <c r="D193" s="2"/>
    </row>
    <row r="194" spans="2:4" ht="16.5" customHeight="1">
      <c r="B194" s="100"/>
      <c r="C194" s="2"/>
      <c r="D194" s="2"/>
    </row>
    <row r="195" spans="2:4" ht="16.5" customHeight="1">
      <c r="B195" s="100"/>
      <c r="C195" s="2"/>
      <c r="D195" s="2"/>
    </row>
    <row r="196" spans="2:4" ht="16.5" customHeight="1">
      <c r="B196" s="100"/>
      <c r="C196" s="2"/>
      <c r="D196" s="2"/>
    </row>
    <row r="197" spans="2:4" ht="16.5" customHeight="1">
      <c r="B197" s="100"/>
      <c r="C197" s="2"/>
      <c r="D197" s="2"/>
    </row>
    <row r="198" spans="2:4" ht="16.5" customHeight="1">
      <c r="B198" s="100"/>
      <c r="C198" s="2"/>
      <c r="D198" s="2"/>
    </row>
    <row r="199" spans="2:4" ht="16.5" customHeight="1">
      <c r="B199" s="100"/>
      <c r="C199" s="2"/>
      <c r="D199" s="2"/>
    </row>
    <row r="200" spans="2:4" ht="16.5" customHeight="1">
      <c r="B200" s="100"/>
      <c r="C200" s="2"/>
      <c r="D200" s="2"/>
    </row>
    <row r="201" spans="2:4" ht="16.5" customHeight="1">
      <c r="B201" s="100"/>
      <c r="C201" s="2"/>
      <c r="D201" s="2"/>
    </row>
    <row r="202" spans="2:4" ht="16.5" customHeight="1">
      <c r="B202" s="100"/>
      <c r="C202" s="2"/>
      <c r="D202" s="2"/>
    </row>
    <row r="203" spans="2:4" ht="16.5" customHeight="1">
      <c r="B203" s="100"/>
      <c r="C203" s="2"/>
      <c r="D203" s="2"/>
    </row>
    <row r="204" spans="2:4" ht="16.5" customHeight="1">
      <c r="B204" s="100"/>
      <c r="C204" s="2"/>
      <c r="D204" s="2"/>
    </row>
    <row r="205" spans="2:4" ht="16.5" customHeight="1">
      <c r="B205" s="100"/>
      <c r="C205" s="2"/>
      <c r="D205" s="2"/>
    </row>
    <row r="206" spans="2:4" ht="16.5" customHeight="1">
      <c r="B206" s="100"/>
      <c r="C206" s="2"/>
      <c r="D206" s="2"/>
    </row>
    <row r="207" spans="2:4" ht="16.5" customHeight="1">
      <c r="B207" s="100"/>
      <c r="C207" s="2"/>
      <c r="D207" s="2"/>
    </row>
    <row r="208" spans="2:4" ht="16.5" customHeight="1">
      <c r="B208" s="100"/>
      <c r="C208" s="2"/>
      <c r="D208" s="2"/>
    </row>
    <row r="209" spans="2:4" ht="16.5" customHeight="1">
      <c r="B209" s="100"/>
      <c r="C209" s="2"/>
      <c r="D209" s="2"/>
    </row>
    <row r="210" spans="2:4" ht="16.5" customHeight="1">
      <c r="B210" s="100"/>
      <c r="C210" s="2"/>
      <c r="D210" s="2"/>
    </row>
    <row r="211" spans="2:4" ht="16.5" customHeight="1">
      <c r="B211" s="100"/>
      <c r="C211" s="2"/>
      <c r="D211" s="2"/>
    </row>
    <row r="212" spans="2:4" ht="16.5" customHeight="1">
      <c r="B212" s="100"/>
      <c r="C212" s="2"/>
      <c r="D212" s="2"/>
    </row>
    <row r="213" spans="2:4" ht="16.5" customHeight="1">
      <c r="B213" s="100"/>
      <c r="C213" s="2"/>
      <c r="D213" s="2"/>
    </row>
    <row r="214" spans="2:4" ht="16.5" customHeight="1">
      <c r="B214" s="100"/>
      <c r="C214" s="2"/>
      <c r="D214" s="2"/>
    </row>
    <row r="215" spans="2:4" ht="16.5" customHeight="1">
      <c r="B215" s="100"/>
      <c r="C215" s="2"/>
      <c r="D215" s="2"/>
    </row>
    <row r="216" spans="2:4" ht="16.5" customHeight="1">
      <c r="B216" s="100"/>
      <c r="C216" s="2"/>
      <c r="D216" s="2"/>
    </row>
    <row r="217" spans="2:4" ht="16.5" customHeight="1">
      <c r="B217" s="100"/>
      <c r="C217" s="2"/>
      <c r="D217" s="2"/>
    </row>
    <row r="218" spans="2:4" ht="16.5" customHeight="1">
      <c r="B218" s="100"/>
      <c r="C218" s="2"/>
      <c r="D218" s="2"/>
    </row>
    <row r="219" spans="2:4" ht="16.5" customHeight="1">
      <c r="B219" s="100"/>
      <c r="C219" s="2"/>
      <c r="D219" s="2"/>
    </row>
    <row r="220" spans="2:4" ht="16.5" customHeight="1">
      <c r="B220" s="100"/>
      <c r="C220" s="2"/>
      <c r="D220" s="2"/>
    </row>
    <row r="221" spans="2:4" ht="16.5" customHeight="1">
      <c r="B221" s="100"/>
      <c r="C221" s="2"/>
      <c r="D221" s="2"/>
    </row>
    <row r="222" spans="2:4" ht="16.5" customHeight="1">
      <c r="B222" s="100"/>
      <c r="C222" s="2"/>
      <c r="D222" s="2"/>
    </row>
    <row r="223" spans="2:4" ht="16.5" customHeight="1">
      <c r="B223" s="100"/>
      <c r="C223" s="2"/>
      <c r="D223" s="2"/>
    </row>
    <row r="224" spans="2:4" ht="16.5" customHeight="1">
      <c r="B224" s="100"/>
      <c r="C224" s="2"/>
      <c r="D224" s="2"/>
    </row>
    <row r="225" spans="2:4" ht="16.5" customHeight="1">
      <c r="B225" s="100"/>
      <c r="C225" s="2"/>
      <c r="D225" s="2"/>
    </row>
    <row r="226" spans="2:4" ht="16.5" customHeight="1">
      <c r="B226" s="100"/>
      <c r="C226" s="2"/>
      <c r="D226" s="2"/>
    </row>
    <row r="227" spans="2:4" ht="16.5" customHeight="1">
      <c r="B227" s="100"/>
      <c r="C227" s="2"/>
      <c r="D227" s="2"/>
    </row>
    <row r="228" spans="2:4" ht="16.5" customHeight="1">
      <c r="B228" s="100"/>
      <c r="C228" s="2"/>
      <c r="D228" s="2"/>
    </row>
    <row r="229" spans="2:4" ht="16.5" customHeight="1">
      <c r="B229" s="100"/>
      <c r="C229" s="2"/>
      <c r="D229" s="2"/>
    </row>
    <row r="230" spans="2:4" ht="16.5" customHeight="1">
      <c r="B230" s="100"/>
      <c r="C230" s="2"/>
      <c r="D230" s="2"/>
    </row>
    <row r="231" spans="2:4" ht="16.5" customHeight="1">
      <c r="B231" s="100"/>
      <c r="C231" s="2"/>
      <c r="D231" s="2"/>
    </row>
    <row r="232" spans="2:4" ht="16.5" customHeight="1">
      <c r="B232" s="100"/>
      <c r="C232" s="2"/>
      <c r="D232" s="2"/>
    </row>
    <row r="233" spans="2:4" ht="16.5" customHeight="1">
      <c r="B233" s="100"/>
      <c r="C233" s="2"/>
      <c r="D233" s="2"/>
    </row>
    <row r="234" spans="2:4" ht="16.5" customHeight="1">
      <c r="B234" s="100"/>
      <c r="C234" s="2"/>
      <c r="D234" s="2"/>
    </row>
    <row r="235" spans="2:4" ht="16.5" customHeight="1">
      <c r="B235" s="100"/>
      <c r="C235" s="2"/>
      <c r="D235" s="2"/>
    </row>
    <row r="236" spans="2:4" ht="16.5" customHeight="1">
      <c r="B236" s="100"/>
      <c r="C236" s="2"/>
      <c r="D236" s="2"/>
    </row>
    <row r="237" spans="2:4" ht="16.5" customHeight="1">
      <c r="B237" s="100"/>
      <c r="C237" s="2"/>
      <c r="D237" s="2"/>
    </row>
    <row r="238" spans="2:4" ht="16.5" customHeight="1">
      <c r="B238" s="100"/>
      <c r="C238" s="2"/>
      <c r="D238" s="2"/>
    </row>
    <row r="239" spans="2:4" ht="16.5" customHeight="1">
      <c r="B239" s="100"/>
      <c r="C239" s="2"/>
      <c r="D239" s="2"/>
    </row>
    <row r="240" spans="2:4" ht="16.5" customHeight="1">
      <c r="B240" s="100"/>
      <c r="C240" s="2"/>
      <c r="D240" s="2"/>
    </row>
    <row r="241" spans="2:4" ht="16.5" customHeight="1">
      <c r="B241" s="100"/>
      <c r="C241" s="2"/>
      <c r="D241" s="2"/>
    </row>
    <row r="242" spans="2:4" ht="16.5" customHeight="1">
      <c r="B242" s="100"/>
      <c r="C242" s="2"/>
      <c r="D242" s="2"/>
    </row>
    <row r="243" spans="2:4" ht="16.5" customHeight="1">
      <c r="B243" s="100"/>
      <c r="C243" s="2"/>
      <c r="D243" s="2"/>
    </row>
    <row r="244" spans="2:4" ht="16.5" customHeight="1">
      <c r="B244" s="100"/>
      <c r="C244" s="2"/>
      <c r="D244" s="2"/>
    </row>
    <row r="245" spans="2:4" ht="16.5" customHeight="1">
      <c r="B245" s="100"/>
      <c r="C245" s="2"/>
      <c r="D245" s="2"/>
    </row>
    <row r="246" spans="2:4" ht="16.5" customHeight="1">
      <c r="B246" s="100"/>
      <c r="C246" s="2"/>
      <c r="D246" s="2"/>
    </row>
    <row r="247" spans="2:4" ht="16.5" customHeight="1">
      <c r="B247" s="100"/>
      <c r="C247" s="2"/>
      <c r="D247" s="2"/>
    </row>
    <row r="248" spans="2:4" ht="16.5" customHeight="1">
      <c r="B248" s="100"/>
      <c r="C248" s="2"/>
      <c r="D248" s="2"/>
    </row>
    <row r="249" spans="2:4" ht="16.5" customHeight="1">
      <c r="B249" s="100"/>
      <c r="C249" s="2"/>
      <c r="D249" s="2"/>
    </row>
    <row r="250" spans="2:4" ht="16.5" customHeight="1">
      <c r="B250" s="100"/>
      <c r="C250" s="2"/>
      <c r="D250" s="2"/>
    </row>
    <row r="251" spans="2:4" ht="16.5" customHeight="1">
      <c r="B251" s="100"/>
      <c r="C251" s="2"/>
      <c r="D251" s="2"/>
    </row>
    <row r="252" spans="2:4" ht="16.5" customHeight="1">
      <c r="B252" s="100"/>
      <c r="C252" s="2"/>
      <c r="D252" s="2"/>
    </row>
    <row r="253" spans="2:4" ht="16.5" customHeight="1">
      <c r="B253" s="100"/>
      <c r="C253" s="2"/>
      <c r="D253" s="2"/>
    </row>
    <row r="254" spans="2:4" ht="16.5" customHeight="1">
      <c r="B254" s="100"/>
      <c r="C254" s="2"/>
      <c r="D254" s="2"/>
    </row>
    <row r="255" spans="2:4" ht="16.5" customHeight="1">
      <c r="B255" s="100"/>
      <c r="C255" s="2"/>
      <c r="D255" s="2"/>
    </row>
    <row r="256" spans="2:4" ht="16.5" customHeight="1">
      <c r="B256" s="100"/>
      <c r="C256" s="2"/>
      <c r="D256" s="2"/>
    </row>
    <row r="257" spans="2:4" ht="16.5" customHeight="1">
      <c r="B257" s="100"/>
      <c r="C257" s="2"/>
      <c r="D257" s="2"/>
    </row>
    <row r="258" spans="2:4" ht="16.5" customHeight="1">
      <c r="B258" s="100"/>
      <c r="C258" s="2"/>
      <c r="D258" s="2"/>
    </row>
    <row r="259" spans="2:4" ht="16.5" customHeight="1">
      <c r="B259" s="100"/>
      <c r="C259" s="2"/>
      <c r="D259" s="2"/>
    </row>
    <row r="260" spans="2:4" ht="16.5" customHeight="1">
      <c r="B260" s="100"/>
      <c r="C260" s="2"/>
      <c r="D260" s="2"/>
    </row>
    <row r="261" spans="2:4" ht="16.5" customHeight="1">
      <c r="B261" s="100"/>
      <c r="C261" s="2"/>
      <c r="D261" s="2"/>
    </row>
    <row r="262" spans="2:4" ht="16.5" customHeight="1">
      <c r="B262" s="100"/>
      <c r="C262" s="2"/>
      <c r="D262" s="2"/>
    </row>
    <row r="263" spans="2:4" ht="16.5" customHeight="1">
      <c r="B263" s="100"/>
      <c r="C263" s="2"/>
      <c r="D263" s="2"/>
    </row>
    <row r="264" spans="2:4" ht="16.5" customHeight="1">
      <c r="B264" s="100"/>
      <c r="C264" s="2"/>
      <c r="D264" s="2"/>
    </row>
    <row r="265" spans="2:4" ht="16.5" customHeight="1">
      <c r="B265" s="100"/>
      <c r="C265" s="2"/>
      <c r="D265" s="2"/>
    </row>
    <row r="266" spans="2:4" ht="16.5" customHeight="1">
      <c r="B266" s="100"/>
      <c r="C266" s="2"/>
      <c r="D266" s="2"/>
    </row>
    <row r="267" spans="2:4" ht="16.5" customHeight="1">
      <c r="B267" s="100"/>
      <c r="C267" s="2"/>
      <c r="D267" s="2"/>
    </row>
    <row r="268" spans="2:4" ht="16.5" customHeight="1">
      <c r="B268" s="100"/>
      <c r="C268" s="2"/>
      <c r="D268" s="2"/>
    </row>
    <row r="269" spans="2:4" ht="16.5" customHeight="1">
      <c r="B269" s="100"/>
      <c r="C269" s="2"/>
      <c r="D269" s="2"/>
    </row>
    <row r="270" spans="2:4" ht="16.5" customHeight="1">
      <c r="B270" s="100"/>
      <c r="C270" s="2"/>
      <c r="D270" s="2"/>
    </row>
    <row r="271" spans="2:4" ht="16.5" customHeight="1">
      <c r="B271" s="100"/>
      <c r="C271" s="2"/>
      <c r="D271" s="2"/>
    </row>
    <row r="272" spans="2:4" ht="16.5" customHeight="1">
      <c r="B272" s="100"/>
      <c r="C272" s="2"/>
      <c r="D272" s="2"/>
    </row>
    <row r="273" spans="2:4" ht="16.5" customHeight="1">
      <c r="B273" s="100"/>
      <c r="C273" s="2"/>
      <c r="D273" s="2"/>
    </row>
    <row r="274" spans="2:4" ht="16.5" customHeight="1">
      <c r="B274" s="100"/>
      <c r="C274" s="2"/>
      <c r="D274" s="2"/>
    </row>
    <row r="275" spans="2:4" ht="16.5" customHeight="1">
      <c r="B275" s="100"/>
      <c r="C275" s="2"/>
      <c r="D275" s="2"/>
    </row>
    <row r="276" spans="2:4" ht="16.5" customHeight="1">
      <c r="B276" s="100"/>
      <c r="C276" s="2"/>
      <c r="D276" s="2"/>
    </row>
    <row r="277" spans="2:4" ht="16.5" customHeight="1">
      <c r="B277" s="100"/>
      <c r="C277" s="2"/>
      <c r="D277" s="2"/>
    </row>
    <row r="278" spans="2:4" ht="16.5" customHeight="1">
      <c r="B278" s="100"/>
      <c r="C278" s="2"/>
      <c r="D278" s="2"/>
    </row>
    <row r="279" spans="2:4" ht="16.5" customHeight="1">
      <c r="B279" s="100"/>
      <c r="C279" s="2"/>
      <c r="D279" s="2"/>
    </row>
    <row r="280" spans="2:4" ht="16.5" customHeight="1">
      <c r="B280" s="100"/>
      <c r="C280" s="2"/>
      <c r="D280" s="2"/>
    </row>
    <row r="281" spans="2:4" ht="16.5" customHeight="1">
      <c r="B281" s="100"/>
      <c r="C281" s="2"/>
      <c r="D281" s="2"/>
    </row>
    <row r="282" spans="2:4" ht="16.5" customHeight="1">
      <c r="B282" s="100"/>
      <c r="C282" s="2"/>
      <c r="D282" s="2"/>
    </row>
    <row r="283" spans="2:4" ht="16.5" customHeight="1">
      <c r="B283" s="100"/>
      <c r="C283" s="2"/>
      <c r="D283" s="2"/>
    </row>
    <row r="284" spans="2:4" ht="16.5" customHeight="1">
      <c r="B284" s="100"/>
      <c r="C284" s="2"/>
      <c r="D284" s="2"/>
    </row>
    <row r="285" spans="2:4" ht="16.5" customHeight="1">
      <c r="B285" s="100"/>
      <c r="C285" s="2"/>
      <c r="D285" s="2"/>
    </row>
    <row r="286" spans="2:4" ht="16.5" customHeight="1">
      <c r="B286" s="100"/>
      <c r="C286" s="2"/>
      <c r="D286" s="2"/>
    </row>
    <row r="287" spans="2:4" ht="16.5" customHeight="1">
      <c r="B287" s="100"/>
      <c r="C287" s="2"/>
      <c r="D287" s="2"/>
    </row>
    <row r="288" spans="2:4" ht="16.5" customHeight="1">
      <c r="B288" s="100"/>
      <c r="C288" s="2"/>
      <c r="D288" s="2"/>
    </row>
    <row r="289" spans="2:4" ht="16.5" customHeight="1">
      <c r="B289" s="100"/>
      <c r="C289" s="2"/>
      <c r="D289" s="2"/>
    </row>
    <row r="290" spans="2:4" ht="16.5" customHeight="1">
      <c r="B290" s="100"/>
      <c r="C290" s="2"/>
      <c r="D290" s="2"/>
    </row>
    <row r="291" spans="2:4" ht="16.5" customHeight="1">
      <c r="B291" s="100"/>
      <c r="C291" s="2"/>
      <c r="D291" s="2"/>
    </row>
    <row r="292" spans="2:4" ht="16.5" customHeight="1">
      <c r="B292" s="100"/>
      <c r="C292" s="2"/>
      <c r="D292" s="2"/>
    </row>
    <row r="293" spans="2:4" ht="16.5" customHeight="1">
      <c r="B293" s="100"/>
      <c r="C293" s="2"/>
      <c r="D293" s="2"/>
    </row>
    <row r="294" spans="2:4" ht="16.5" customHeight="1">
      <c r="B294" s="100"/>
      <c r="C294" s="2"/>
      <c r="D294" s="2"/>
    </row>
    <row r="295" spans="2:4" ht="16.5" customHeight="1">
      <c r="B295" s="100"/>
      <c r="C295" s="2"/>
      <c r="D295" s="2"/>
    </row>
    <row r="296" spans="2:4" ht="16.5" customHeight="1">
      <c r="B296" s="100"/>
      <c r="C296" s="2"/>
      <c r="D296" s="2"/>
    </row>
    <row r="297" spans="2:4" ht="16.5" customHeight="1">
      <c r="B297" s="100"/>
      <c r="C297" s="2"/>
      <c r="D297" s="2"/>
    </row>
    <row r="298" spans="2:4" ht="16.5" customHeight="1">
      <c r="B298" s="100"/>
      <c r="C298" s="2"/>
      <c r="D298" s="2"/>
    </row>
    <row r="299" spans="2:4" ht="16.5" customHeight="1">
      <c r="B299" s="100"/>
      <c r="C299" s="2"/>
      <c r="D299" s="2"/>
    </row>
    <row r="300" spans="2:4" ht="16.5" customHeight="1">
      <c r="B300" s="100"/>
      <c r="C300" s="2"/>
      <c r="D300" s="2"/>
    </row>
    <row r="301" spans="2:4" ht="16.5" customHeight="1">
      <c r="B301" s="100"/>
      <c r="C301" s="2"/>
      <c r="D301" s="2"/>
    </row>
    <row r="302" spans="2:4" ht="16.5" customHeight="1">
      <c r="B302" s="100"/>
      <c r="C302" s="2"/>
      <c r="D302" s="2"/>
    </row>
    <row r="303" spans="2:4" ht="16.5" customHeight="1">
      <c r="B303" s="100"/>
      <c r="C303" s="2"/>
      <c r="D303" s="2"/>
    </row>
    <row r="304" spans="2:4" ht="16.5" customHeight="1">
      <c r="B304" s="100"/>
      <c r="C304" s="2"/>
      <c r="D304" s="2"/>
    </row>
    <row r="305" spans="2:4" ht="16.5" customHeight="1">
      <c r="B305" s="100"/>
      <c r="C305" s="2"/>
      <c r="D305" s="2"/>
    </row>
    <row r="306" spans="2:4" ht="16.5" customHeight="1">
      <c r="B306" s="100"/>
      <c r="C306" s="2"/>
      <c r="D306" s="2"/>
    </row>
    <row r="307" spans="2:4" ht="16.5" customHeight="1">
      <c r="B307" s="100"/>
      <c r="C307" s="2"/>
      <c r="D307" s="2"/>
    </row>
    <row r="308" spans="2:4" ht="16.5" customHeight="1">
      <c r="B308" s="100"/>
      <c r="C308" s="2"/>
      <c r="D308" s="2"/>
    </row>
    <row r="309" spans="2:4" ht="16.5" customHeight="1">
      <c r="B309" s="100"/>
      <c r="C309" s="2"/>
      <c r="D309" s="2"/>
    </row>
    <row r="310" spans="2:4" ht="16.5" customHeight="1">
      <c r="B310" s="100"/>
      <c r="C310" s="2"/>
      <c r="D310" s="2"/>
    </row>
    <row r="311" spans="2:4" ht="16.5" customHeight="1">
      <c r="B311" s="100"/>
      <c r="C311" s="2"/>
      <c r="D311" s="2"/>
    </row>
    <row r="312" spans="2:4" ht="16.5" customHeight="1">
      <c r="B312" s="100"/>
      <c r="C312" s="2"/>
      <c r="D312" s="2"/>
    </row>
    <row r="313" spans="2:4" ht="16.5" customHeight="1">
      <c r="B313" s="100"/>
      <c r="C313" s="2"/>
      <c r="D313" s="2"/>
    </row>
    <row r="314" spans="2:4" ht="16.5" customHeight="1">
      <c r="B314" s="100"/>
      <c r="C314" s="2"/>
      <c r="D314" s="2"/>
    </row>
    <row r="315" spans="2:4" ht="16.5" customHeight="1">
      <c r="B315" s="100"/>
      <c r="C315" s="2"/>
      <c r="D315" s="2"/>
    </row>
    <row r="316" spans="2:4" ht="16.5" customHeight="1">
      <c r="B316" s="100"/>
      <c r="C316" s="2"/>
      <c r="D316" s="2"/>
    </row>
    <row r="317" spans="2:4" ht="16.5" customHeight="1">
      <c r="B317" s="100"/>
      <c r="C317" s="2"/>
      <c r="D317" s="2"/>
    </row>
    <row r="318" spans="2:4" ht="16.5" customHeight="1">
      <c r="B318" s="100"/>
      <c r="C318" s="2"/>
      <c r="D318" s="2"/>
    </row>
    <row r="319" spans="2:4" ht="16.5" customHeight="1">
      <c r="B319" s="100"/>
      <c r="C319" s="2"/>
      <c r="D319" s="2"/>
    </row>
    <row r="320" spans="2:4" ht="16.5" customHeight="1">
      <c r="B320" s="100"/>
      <c r="C320" s="2"/>
      <c r="D320" s="2"/>
    </row>
    <row r="321" spans="2:4" ht="16.5" customHeight="1">
      <c r="B321" s="100"/>
      <c r="C321" s="2"/>
      <c r="D321" s="2"/>
    </row>
    <row r="322" spans="2:4" ht="16.5" customHeight="1">
      <c r="B322" s="100"/>
      <c r="C322" s="2"/>
      <c r="D322" s="2"/>
    </row>
    <row r="323" spans="2:4" ht="16.5" customHeight="1">
      <c r="B323" s="100"/>
      <c r="C323" s="2"/>
      <c r="D323" s="2"/>
    </row>
    <row r="324" spans="2:4" ht="16.5" customHeight="1">
      <c r="B324" s="100"/>
      <c r="C324" s="2"/>
      <c r="D324" s="2"/>
    </row>
    <row r="325" spans="2:4" ht="16.5" customHeight="1">
      <c r="B325" s="100"/>
      <c r="C325" s="2"/>
      <c r="D325" s="2"/>
    </row>
    <row r="326" spans="2:4" ht="16.5" customHeight="1">
      <c r="B326" s="100"/>
      <c r="C326" s="2"/>
      <c r="D326" s="2"/>
    </row>
    <row r="327" spans="2:4" ht="16.5" customHeight="1">
      <c r="B327" s="100"/>
      <c r="C327" s="2"/>
      <c r="D327" s="2"/>
    </row>
    <row r="328" spans="2:4" ht="16.5" customHeight="1">
      <c r="B328" s="100"/>
      <c r="C328" s="2"/>
      <c r="D328" s="2"/>
    </row>
    <row r="329" spans="2:4" ht="16.5" customHeight="1">
      <c r="B329" s="100"/>
      <c r="C329" s="2"/>
      <c r="D329" s="2"/>
    </row>
    <row r="330" spans="2:4" ht="16.5" customHeight="1">
      <c r="B330" s="100"/>
      <c r="C330" s="2"/>
      <c r="D330" s="2"/>
    </row>
    <row r="331" spans="2:4" ht="16.5" customHeight="1">
      <c r="B331" s="100"/>
      <c r="C331" s="2"/>
      <c r="D331" s="2"/>
    </row>
    <row r="332" spans="2:4" ht="16.5" customHeight="1">
      <c r="B332" s="100"/>
      <c r="C332" s="2"/>
      <c r="D332" s="2"/>
    </row>
    <row r="333" spans="2:4" ht="16.5" customHeight="1">
      <c r="B333" s="100"/>
      <c r="C333" s="2"/>
      <c r="D333" s="2"/>
    </row>
    <row r="334" spans="2:4" ht="16.5" customHeight="1">
      <c r="B334" s="100"/>
      <c r="C334" s="2"/>
      <c r="D334" s="2"/>
    </row>
    <row r="335" spans="2:4" ht="16.5" customHeight="1">
      <c r="B335" s="100"/>
      <c r="C335" s="2"/>
      <c r="D335" s="2"/>
    </row>
    <row r="336" spans="2:4" ht="16.5" customHeight="1">
      <c r="B336" s="100"/>
      <c r="C336" s="2"/>
      <c r="D336" s="2"/>
    </row>
    <row r="337" spans="2:4" ht="16.5" customHeight="1">
      <c r="B337" s="100"/>
      <c r="C337" s="2"/>
      <c r="D337" s="2"/>
    </row>
    <row r="338" spans="2:4" ht="16.5" customHeight="1">
      <c r="B338" s="100"/>
      <c r="C338" s="2"/>
      <c r="D338" s="2"/>
    </row>
    <row r="339" spans="2:4" ht="16.5" customHeight="1">
      <c r="B339" s="100"/>
      <c r="C339" s="2"/>
      <c r="D339" s="2"/>
    </row>
    <row r="340" spans="2:4" ht="16.5" customHeight="1">
      <c r="B340" s="100"/>
      <c r="C340" s="2"/>
      <c r="D340" s="2"/>
    </row>
    <row r="341" spans="2:4" ht="16.5" customHeight="1">
      <c r="B341" s="100"/>
      <c r="C341" s="2"/>
      <c r="D341" s="2"/>
    </row>
    <row r="342" spans="2:4" ht="16.5" customHeight="1">
      <c r="B342" s="100"/>
      <c r="C342" s="2"/>
      <c r="D342" s="2"/>
    </row>
    <row r="343" spans="2:4" ht="16.5" customHeight="1">
      <c r="B343" s="100"/>
      <c r="C343" s="2"/>
      <c r="D343" s="2"/>
    </row>
    <row r="344" spans="2:4" ht="16.5" customHeight="1">
      <c r="B344" s="100"/>
      <c r="C344" s="2"/>
      <c r="D344" s="2"/>
    </row>
    <row r="345" spans="2:4" ht="16.5" customHeight="1">
      <c r="B345" s="100"/>
      <c r="C345" s="2"/>
      <c r="D345" s="2"/>
    </row>
    <row r="346" spans="2:4" ht="16.5" customHeight="1">
      <c r="B346" s="100"/>
      <c r="C346" s="2"/>
      <c r="D346" s="2"/>
    </row>
    <row r="347" spans="2:4" ht="16.5" customHeight="1">
      <c r="B347" s="100"/>
      <c r="C347" s="2"/>
      <c r="D347" s="2"/>
    </row>
    <row r="348" spans="2:4" ht="16.5" customHeight="1">
      <c r="B348" s="100"/>
      <c r="C348" s="2"/>
      <c r="D348" s="2"/>
    </row>
    <row r="349" spans="2:4" ht="16.5" customHeight="1">
      <c r="B349" s="100"/>
      <c r="C349" s="2"/>
      <c r="D349" s="2"/>
    </row>
    <row r="350" spans="2:4" ht="16.5" customHeight="1">
      <c r="B350" s="100"/>
      <c r="C350" s="2"/>
      <c r="D350" s="2"/>
    </row>
    <row r="351" spans="2:4" ht="16.5" customHeight="1">
      <c r="B351" s="100"/>
      <c r="C351" s="2"/>
      <c r="D351" s="2"/>
    </row>
    <row r="352" spans="2:4" ht="16.5" customHeight="1">
      <c r="B352" s="100"/>
      <c r="C352" s="2"/>
      <c r="D352" s="2"/>
    </row>
    <row r="353" spans="2:4" ht="16.5" customHeight="1">
      <c r="B353" s="100"/>
      <c r="C353" s="2"/>
      <c r="D353" s="2"/>
    </row>
    <row r="354" spans="2:4" ht="16.5" customHeight="1">
      <c r="B354" s="100"/>
      <c r="C354" s="2"/>
      <c r="D354" s="2"/>
    </row>
    <row r="355" spans="2:4" ht="16.5" customHeight="1">
      <c r="B355" s="100"/>
      <c r="C355" s="2"/>
      <c r="D355" s="2"/>
    </row>
    <row r="356" spans="2:4" ht="16.5" customHeight="1">
      <c r="B356" s="100"/>
      <c r="C356" s="2"/>
      <c r="D356" s="2"/>
    </row>
    <row r="357" spans="2:4" ht="16.5" customHeight="1">
      <c r="B357" s="100"/>
      <c r="C357" s="2"/>
      <c r="D357" s="2"/>
    </row>
    <row r="358" spans="2:4" ht="16.5" customHeight="1">
      <c r="B358" s="100"/>
      <c r="C358" s="2"/>
      <c r="D358" s="2"/>
    </row>
    <row r="359" spans="2:4" ht="16.5" customHeight="1">
      <c r="B359" s="100"/>
      <c r="C359" s="2"/>
      <c r="D359" s="2"/>
    </row>
    <row r="360" spans="2:4" ht="16.5" customHeight="1">
      <c r="B360" s="100"/>
      <c r="C360" s="2"/>
      <c r="D360" s="2"/>
    </row>
    <row r="361" spans="2:4" ht="16.5" customHeight="1">
      <c r="B361" s="100"/>
      <c r="C361" s="2"/>
      <c r="D361" s="2"/>
    </row>
    <row r="362" spans="2:4" ht="16.5" customHeight="1">
      <c r="B362" s="100"/>
      <c r="C362" s="2"/>
      <c r="D362" s="2"/>
    </row>
    <row r="363" spans="2:4" ht="16.5" customHeight="1">
      <c r="B363" s="100"/>
      <c r="C363" s="2"/>
      <c r="D363" s="2"/>
    </row>
    <row r="364" spans="2:4" ht="16.5" customHeight="1">
      <c r="B364" s="100"/>
      <c r="C364" s="2"/>
      <c r="D364" s="2"/>
    </row>
    <row r="365" spans="2:4" ht="16.5" customHeight="1">
      <c r="B365" s="100"/>
      <c r="C365" s="2"/>
      <c r="D365" s="2"/>
    </row>
    <row r="366" spans="2:4" ht="16.5" customHeight="1">
      <c r="B366" s="100"/>
      <c r="C366" s="2"/>
      <c r="D366" s="2"/>
    </row>
    <row r="367" spans="2:4" ht="16.5" customHeight="1">
      <c r="B367" s="100"/>
      <c r="C367" s="2"/>
      <c r="D367" s="2"/>
    </row>
    <row r="368" spans="2:4" ht="16.5" customHeight="1">
      <c r="B368" s="100"/>
      <c r="C368" s="2"/>
      <c r="D368" s="2"/>
    </row>
    <row r="369" spans="2:4" ht="16.5" customHeight="1">
      <c r="B369" s="100"/>
      <c r="C369" s="2"/>
      <c r="D369" s="2"/>
    </row>
    <row r="370" spans="2:4" ht="16.5" customHeight="1">
      <c r="B370" s="100"/>
      <c r="C370" s="2"/>
      <c r="D370" s="2"/>
    </row>
    <row r="371" spans="2:4" ht="16.5" customHeight="1">
      <c r="B371" s="100"/>
      <c r="C371" s="2"/>
      <c r="D371" s="2"/>
    </row>
    <row r="372" spans="2:4" ht="16.5" customHeight="1">
      <c r="B372" s="100"/>
      <c r="C372" s="2"/>
      <c r="D372" s="2"/>
    </row>
    <row r="373" spans="2:4" ht="16.5" customHeight="1">
      <c r="B373" s="100"/>
      <c r="C373" s="2"/>
      <c r="D373" s="2"/>
    </row>
    <row r="374" spans="2:4" ht="16.5" customHeight="1">
      <c r="B374" s="100"/>
      <c r="C374" s="2"/>
      <c r="D374" s="2"/>
    </row>
    <row r="375" spans="2:4" ht="16.5" customHeight="1">
      <c r="B375" s="100"/>
      <c r="C375" s="2"/>
      <c r="D375" s="2"/>
    </row>
    <row r="376" spans="2:4" ht="16.5" customHeight="1">
      <c r="B376" s="100"/>
      <c r="C376" s="2"/>
      <c r="D376" s="2"/>
    </row>
    <row r="377" spans="2:4" ht="16.5" customHeight="1">
      <c r="B377" s="100"/>
      <c r="C377" s="2"/>
      <c r="D377" s="2"/>
    </row>
    <row r="378" spans="2:4" ht="16.5" customHeight="1">
      <c r="B378" s="100"/>
      <c r="C378" s="2"/>
      <c r="D378" s="2"/>
    </row>
    <row r="379" spans="2:4" ht="16.5" customHeight="1">
      <c r="B379" s="100"/>
      <c r="C379" s="2"/>
      <c r="D379" s="2"/>
    </row>
    <row r="380" spans="2:4" ht="16.5" customHeight="1">
      <c r="B380" s="100"/>
      <c r="C380" s="2"/>
      <c r="D380" s="2"/>
    </row>
    <row r="381" spans="2:4" ht="16.5" customHeight="1">
      <c r="B381" s="100"/>
      <c r="C381" s="2"/>
      <c r="D381" s="2"/>
    </row>
    <row r="382" spans="2:4" ht="16.5" customHeight="1">
      <c r="B382" s="100"/>
      <c r="C382" s="2"/>
      <c r="D382" s="2"/>
    </row>
    <row r="383" spans="2:4" ht="16.5" customHeight="1">
      <c r="B383" s="100"/>
      <c r="C383" s="2"/>
      <c r="D383" s="2"/>
    </row>
    <row r="384" spans="2:4" ht="16.5" customHeight="1">
      <c r="B384" s="100"/>
      <c r="C384" s="2"/>
      <c r="D384" s="2"/>
    </row>
    <row r="385" spans="2:4" ht="16.5" customHeight="1">
      <c r="B385" s="100"/>
      <c r="C385" s="2"/>
      <c r="D385" s="2"/>
    </row>
    <row r="386" spans="2:4" ht="16.5" customHeight="1">
      <c r="B386" s="100"/>
      <c r="C386" s="2"/>
      <c r="D386" s="2"/>
    </row>
    <row r="387" spans="2:4" ht="16.5" customHeight="1">
      <c r="B387" s="100"/>
      <c r="C387" s="2"/>
      <c r="D387" s="2"/>
    </row>
    <row r="388" spans="2:4" ht="16.5" customHeight="1">
      <c r="B388" s="100"/>
      <c r="C388" s="2"/>
      <c r="D388" s="2"/>
    </row>
    <row r="389" spans="2:4" ht="16.5" customHeight="1">
      <c r="B389" s="100"/>
      <c r="C389" s="2"/>
      <c r="D389" s="2"/>
    </row>
    <row r="390" spans="2:4" ht="16.5" customHeight="1">
      <c r="B390" s="100"/>
      <c r="C390" s="2"/>
      <c r="D390" s="2"/>
    </row>
    <row r="391" spans="2:4" ht="16.5" customHeight="1">
      <c r="B391" s="100"/>
      <c r="C391" s="2"/>
      <c r="D391" s="2"/>
    </row>
    <row r="392" spans="2:4" ht="16.5" customHeight="1">
      <c r="B392" s="100"/>
      <c r="C392" s="2"/>
      <c r="D392" s="2"/>
    </row>
    <row r="393" spans="2:4" ht="16.5" customHeight="1">
      <c r="B393" s="100"/>
      <c r="C393" s="2"/>
      <c r="D393" s="2"/>
    </row>
    <row r="394" spans="2:4" ht="16.5" customHeight="1">
      <c r="B394" s="100"/>
      <c r="C394" s="2"/>
      <c r="D394" s="2"/>
    </row>
    <row r="395" spans="2:4" ht="16.5" customHeight="1">
      <c r="B395" s="100"/>
      <c r="C395" s="2"/>
      <c r="D395" s="2"/>
    </row>
    <row r="396" spans="2:4" ht="16.5" customHeight="1">
      <c r="B396" s="100"/>
      <c r="C396" s="2"/>
      <c r="D396" s="2"/>
    </row>
    <row r="397" spans="2:4" ht="16.5" customHeight="1">
      <c r="B397" s="100"/>
      <c r="C397" s="2"/>
      <c r="D397" s="2"/>
    </row>
    <row r="398" spans="2:4" ht="16.5" customHeight="1">
      <c r="B398" s="100"/>
      <c r="C398" s="2"/>
      <c r="D398" s="2"/>
    </row>
    <row r="399" spans="2:4" ht="16.5" customHeight="1">
      <c r="B399" s="100"/>
      <c r="C399" s="2"/>
      <c r="D399" s="2"/>
    </row>
    <row r="400" spans="2:4" ht="16.5" customHeight="1">
      <c r="B400" s="100"/>
      <c r="C400" s="2"/>
      <c r="D400" s="2"/>
    </row>
    <row r="401" spans="2:4" ht="16.5" customHeight="1">
      <c r="B401" s="100"/>
      <c r="C401" s="2"/>
      <c r="D401" s="2"/>
    </row>
    <row r="402" spans="2:4" ht="16.5" customHeight="1">
      <c r="B402" s="100"/>
      <c r="C402" s="2"/>
      <c r="D402" s="2"/>
    </row>
    <row r="403" spans="2:4" ht="16.5" customHeight="1">
      <c r="B403" s="100"/>
      <c r="C403" s="2"/>
      <c r="D403" s="2"/>
    </row>
    <row r="404" spans="2:4" ht="16.5" customHeight="1">
      <c r="B404" s="100"/>
      <c r="C404" s="2"/>
      <c r="D404" s="2"/>
    </row>
    <row r="405" spans="2:4" ht="16.5" customHeight="1">
      <c r="B405" s="100"/>
      <c r="C405" s="2"/>
      <c r="D405" s="2"/>
    </row>
    <row r="406" spans="2:4" ht="16.5" customHeight="1">
      <c r="B406" s="100"/>
      <c r="C406" s="2"/>
      <c r="D406" s="2"/>
    </row>
    <row r="407" spans="2:4" ht="16.5" customHeight="1">
      <c r="B407" s="100"/>
      <c r="C407" s="2"/>
      <c r="D407" s="2"/>
    </row>
    <row r="408" spans="2:4" ht="16.5" customHeight="1">
      <c r="B408" s="100"/>
      <c r="C408" s="2"/>
      <c r="D408" s="2"/>
    </row>
    <row r="409" spans="2:4" ht="16.5" customHeight="1">
      <c r="B409" s="100"/>
      <c r="C409" s="2"/>
      <c r="D409" s="2"/>
    </row>
    <row r="410" spans="2:4" ht="16.5" customHeight="1">
      <c r="B410" s="100"/>
      <c r="C410" s="2"/>
      <c r="D410" s="2"/>
    </row>
    <row r="411" spans="2:4" ht="16.5" customHeight="1">
      <c r="B411" s="100"/>
      <c r="C411" s="2"/>
      <c r="D411" s="2"/>
    </row>
    <row r="412" spans="2:4" ht="16.5" customHeight="1">
      <c r="B412" s="100"/>
      <c r="C412" s="2"/>
      <c r="D412" s="2"/>
    </row>
    <row r="413" spans="2:4" ht="16.5" customHeight="1">
      <c r="B413" s="100"/>
      <c r="C413" s="2"/>
      <c r="D413" s="2"/>
    </row>
    <row r="414" spans="2:4" ht="16.5" customHeight="1">
      <c r="B414" s="100"/>
      <c r="C414" s="2"/>
      <c r="D414" s="2"/>
    </row>
    <row r="415" spans="2:4" ht="16.5" customHeight="1">
      <c r="B415" s="100"/>
      <c r="C415" s="2"/>
      <c r="D415" s="2"/>
    </row>
    <row r="416" spans="2:4" ht="16.5" customHeight="1">
      <c r="B416" s="100"/>
      <c r="C416" s="2"/>
      <c r="D416" s="2"/>
    </row>
    <row r="417" spans="2:4" ht="16.5" customHeight="1">
      <c r="B417" s="100"/>
      <c r="C417" s="2"/>
      <c r="D417" s="2"/>
    </row>
    <row r="418" spans="2:4" ht="16.5" customHeight="1">
      <c r="B418" s="100"/>
      <c r="C418" s="2"/>
      <c r="D418" s="2"/>
    </row>
    <row r="419" spans="2:4" ht="16.5" customHeight="1">
      <c r="B419" s="100"/>
      <c r="C419" s="2"/>
      <c r="D419" s="2"/>
    </row>
    <row r="420" spans="2:4" ht="16.5" customHeight="1">
      <c r="B420" s="100"/>
      <c r="C420" s="2"/>
      <c r="D420" s="2"/>
    </row>
    <row r="421" spans="2:4" ht="16.5" customHeight="1">
      <c r="B421" s="100"/>
      <c r="C421" s="2"/>
      <c r="D421" s="2"/>
    </row>
    <row r="422" spans="2:4" ht="16.5" customHeight="1">
      <c r="B422" s="100"/>
      <c r="C422" s="2"/>
      <c r="D422" s="2"/>
    </row>
    <row r="423" spans="2:4" ht="16.5" customHeight="1">
      <c r="B423" s="100"/>
      <c r="C423" s="2"/>
      <c r="D423" s="2"/>
    </row>
    <row r="424" spans="2:4" ht="16.5" customHeight="1">
      <c r="B424" s="100"/>
      <c r="C424" s="2"/>
      <c r="D424" s="2"/>
    </row>
    <row r="425" spans="2:4" ht="16.5" customHeight="1">
      <c r="B425" s="100"/>
      <c r="C425" s="2"/>
      <c r="D425" s="2"/>
    </row>
    <row r="426" spans="2:4" ht="16.5" customHeight="1">
      <c r="B426" s="100"/>
      <c r="C426" s="2"/>
      <c r="D426" s="2"/>
    </row>
    <row r="427" spans="2:4" ht="16.5" customHeight="1">
      <c r="B427" s="100"/>
      <c r="C427" s="2"/>
      <c r="D427" s="2"/>
    </row>
    <row r="428" spans="2:4" ht="16.5" customHeight="1">
      <c r="B428" s="100"/>
      <c r="C428" s="2"/>
      <c r="D428" s="2"/>
    </row>
    <row r="429" spans="2:4" ht="16.5" customHeight="1">
      <c r="B429" s="100"/>
      <c r="C429" s="2"/>
      <c r="D429" s="2"/>
    </row>
    <row r="430" spans="2:4" ht="16.5" customHeight="1">
      <c r="B430" s="100"/>
      <c r="C430" s="2"/>
      <c r="D430" s="2"/>
    </row>
    <row r="431" spans="2:4" ht="16.5" customHeight="1">
      <c r="B431" s="100"/>
      <c r="C431" s="2"/>
      <c r="D431" s="2"/>
    </row>
    <row r="432" spans="2:4" ht="16.5" customHeight="1">
      <c r="B432" s="100"/>
      <c r="C432" s="2"/>
      <c r="D432" s="2"/>
    </row>
    <row r="433" spans="2:4" ht="16.5" customHeight="1">
      <c r="B433" s="100"/>
      <c r="C433" s="2"/>
      <c r="D433" s="2"/>
    </row>
    <row r="434" spans="2:4" ht="16.5" customHeight="1">
      <c r="B434" s="100"/>
      <c r="C434" s="2"/>
      <c r="D434" s="2"/>
    </row>
    <row r="435" spans="2:4" ht="16.5" customHeight="1">
      <c r="B435" s="100"/>
      <c r="C435" s="2"/>
      <c r="D435" s="2"/>
    </row>
    <row r="436" spans="2:4" ht="16.5" customHeight="1">
      <c r="B436" s="100"/>
      <c r="C436" s="2"/>
      <c r="D436" s="2"/>
    </row>
    <row r="437" spans="2:4" ht="16.5" customHeight="1">
      <c r="B437" s="100"/>
      <c r="C437" s="2"/>
      <c r="D437" s="2"/>
    </row>
    <row r="438" spans="2:4" ht="16.5" customHeight="1">
      <c r="B438" s="100"/>
      <c r="C438" s="2"/>
      <c r="D438" s="2"/>
    </row>
    <row r="439" spans="2:4" ht="16.5" customHeight="1">
      <c r="B439" s="100"/>
      <c r="C439" s="2"/>
      <c r="D439" s="2"/>
    </row>
    <row r="440" spans="2:4" ht="16.5" customHeight="1">
      <c r="B440" s="100"/>
      <c r="C440" s="2"/>
      <c r="D440" s="2"/>
    </row>
    <row r="441" spans="2:4" ht="16.5" customHeight="1">
      <c r="B441" s="100"/>
      <c r="C441" s="2"/>
      <c r="D441" s="2"/>
    </row>
    <row r="442" spans="2:4" ht="16.5" customHeight="1">
      <c r="B442" s="100"/>
      <c r="C442" s="2"/>
      <c r="D442" s="2"/>
    </row>
    <row r="443" spans="2:4" ht="16.5" customHeight="1">
      <c r="B443" s="100"/>
      <c r="C443" s="2"/>
      <c r="D443" s="2"/>
    </row>
    <row r="444" spans="2:4" ht="16.5" customHeight="1">
      <c r="B444" s="100"/>
      <c r="C444" s="2"/>
      <c r="D444" s="2"/>
    </row>
    <row r="445" spans="2:4" ht="16.5" customHeight="1">
      <c r="B445" s="100"/>
      <c r="C445" s="2"/>
      <c r="D445" s="2"/>
    </row>
    <row r="446" spans="2:4" ht="16.5" customHeight="1">
      <c r="B446" s="100"/>
      <c r="C446" s="2"/>
      <c r="D446" s="2"/>
    </row>
    <row r="447" spans="2:4" ht="16.5" customHeight="1">
      <c r="B447" s="100"/>
      <c r="C447" s="2"/>
      <c r="D447" s="2"/>
    </row>
    <row r="448" spans="2:4" ht="16.5" customHeight="1">
      <c r="B448" s="100"/>
      <c r="C448" s="2"/>
      <c r="D448" s="2"/>
    </row>
    <row r="449" spans="2:4" ht="16.5" customHeight="1">
      <c r="B449" s="100"/>
      <c r="C449" s="2"/>
      <c r="D449" s="2"/>
    </row>
    <row r="450" spans="2:4" ht="16.5" customHeight="1">
      <c r="B450" s="100"/>
      <c r="C450" s="2"/>
      <c r="D450" s="2"/>
    </row>
    <row r="451" spans="2:4" ht="16.5" customHeight="1">
      <c r="B451" s="100"/>
      <c r="C451" s="2"/>
      <c r="D451" s="2"/>
    </row>
    <row r="452" spans="2:4" ht="16.5" customHeight="1">
      <c r="B452" s="100"/>
      <c r="C452" s="2"/>
      <c r="D452" s="2"/>
    </row>
    <row r="453" spans="2:4" ht="16.5" customHeight="1">
      <c r="B453" s="100"/>
      <c r="C453" s="2"/>
      <c r="D453" s="2"/>
    </row>
    <row r="454" spans="2:4" ht="16.5" customHeight="1">
      <c r="B454" s="100"/>
      <c r="C454" s="2"/>
      <c r="D454" s="2"/>
    </row>
    <row r="455" spans="2:4" ht="16.5" customHeight="1">
      <c r="B455" s="100"/>
      <c r="C455" s="2"/>
      <c r="D455" s="2"/>
    </row>
    <row r="456" spans="2:4" ht="16.5" customHeight="1">
      <c r="B456" s="100"/>
      <c r="C456" s="2"/>
      <c r="D456" s="2"/>
    </row>
    <row r="457" spans="2:4" ht="16.5" customHeight="1">
      <c r="B457" s="100"/>
      <c r="C457" s="2"/>
      <c r="D457" s="2"/>
    </row>
    <row r="458" spans="2:4" ht="16.5" customHeight="1">
      <c r="B458" s="100"/>
      <c r="C458" s="2"/>
      <c r="D458" s="2"/>
    </row>
    <row r="459" spans="2:4" ht="16.5" customHeight="1">
      <c r="B459" s="100"/>
      <c r="C459" s="2"/>
      <c r="D459" s="2"/>
    </row>
    <row r="460" spans="2:4" ht="16.5" customHeight="1">
      <c r="B460" s="100"/>
      <c r="C460" s="2"/>
      <c r="D460" s="2"/>
    </row>
    <row r="461" spans="2:4" ht="16.5" customHeight="1">
      <c r="B461" s="100"/>
      <c r="C461" s="2"/>
      <c r="D461" s="2"/>
    </row>
    <row r="462" spans="2:4" ht="16.5" customHeight="1">
      <c r="B462" s="100"/>
      <c r="C462" s="2"/>
      <c r="D462" s="2"/>
    </row>
    <row r="463" spans="2:4" ht="16.5" customHeight="1">
      <c r="B463" s="100"/>
      <c r="C463" s="2"/>
      <c r="D463" s="2"/>
    </row>
    <row r="464" spans="2:4" ht="16.5" customHeight="1">
      <c r="B464" s="100"/>
      <c r="C464" s="8"/>
      <c r="D464" s="2"/>
    </row>
    <row r="465" spans="2:4" ht="16.5" customHeight="1">
      <c r="B465" s="100"/>
      <c r="C465" s="8"/>
      <c r="D465" s="2"/>
    </row>
    <row r="466" spans="2:4" ht="16.5" customHeight="1">
      <c r="B466" s="100"/>
      <c r="C466" s="8"/>
      <c r="D466" s="2"/>
    </row>
    <row r="467" spans="2:4" ht="16.5" customHeight="1">
      <c r="B467" s="100"/>
      <c r="C467" s="8"/>
      <c r="D467" s="2"/>
    </row>
    <row r="468" spans="2:4" ht="16.5" customHeight="1">
      <c r="B468" s="100"/>
      <c r="C468" s="8"/>
      <c r="D468" s="2"/>
    </row>
    <row r="469" spans="2:4" ht="16.5" customHeight="1">
      <c r="B469" s="100"/>
      <c r="C469" s="8"/>
      <c r="D469" s="2"/>
    </row>
    <row r="470" spans="2:4" ht="16.5" customHeight="1">
      <c r="B470" s="100"/>
      <c r="C470" s="8"/>
      <c r="D470" s="2"/>
    </row>
    <row r="471" spans="2:4" ht="16.5" customHeight="1">
      <c r="B471" s="100"/>
      <c r="C471" s="8"/>
      <c r="D471" s="2"/>
    </row>
    <row r="472" spans="2:4" ht="16.5" customHeight="1">
      <c r="B472" s="100"/>
      <c r="C472" s="8"/>
      <c r="D472" s="2"/>
    </row>
    <row r="473" spans="2:4" ht="16.5" customHeight="1">
      <c r="B473" s="100"/>
      <c r="C473" s="8"/>
      <c r="D473" s="2"/>
    </row>
    <row r="474" spans="2:4" ht="16.5" customHeight="1">
      <c r="B474" s="100"/>
      <c r="C474" s="8"/>
      <c r="D474" s="2"/>
    </row>
    <row r="475" spans="2:4" ht="16.5" customHeight="1">
      <c r="B475" s="100"/>
      <c r="C475" s="8"/>
      <c r="D475" s="2"/>
    </row>
    <row r="476" spans="2:4" ht="16.5" customHeight="1">
      <c r="B476" s="100"/>
      <c r="C476" s="8"/>
      <c r="D476" s="2"/>
    </row>
    <row r="477" spans="2:4" ht="16.5" customHeight="1">
      <c r="B477" s="100"/>
      <c r="C477" s="8"/>
      <c r="D477" s="2"/>
    </row>
    <row r="478" spans="2:4" ht="16.5" customHeight="1">
      <c r="B478" s="100"/>
      <c r="C478" s="8"/>
      <c r="D478" s="2"/>
    </row>
    <row r="479" spans="2:4" ht="16.5" customHeight="1">
      <c r="B479" s="100"/>
      <c r="C479" s="8"/>
      <c r="D479" s="2"/>
    </row>
    <row r="480" spans="2:4" ht="16.5" customHeight="1">
      <c r="B480" s="100"/>
      <c r="C480" s="8"/>
      <c r="D480" s="2"/>
    </row>
    <row r="481" spans="2:4" ht="16.5" customHeight="1">
      <c r="B481" s="100"/>
      <c r="C481" s="8"/>
      <c r="D481" s="2"/>
    </row>
    <row r="482" spans="2:4" ht="16.5" customHeight="1">
      <c r="B482" s="100"/>
      <c r="C482" s="8"/>
      <c r="D482" s="2"/>
    </row>
    <row r="483" spans="2:4" ht="16.5" customHeight="1">
      <c r="B483" s="100"/>
      <c r="C483" s="8"/>
      <c r="D483" s="2"/>
    </row>
    <row r="484" spans="2:4" ht="16.5" customHeight="1">
      <c r="B484" s="100"/>
      <c r="C484" s="8"/>
      <c r="D484" s="2"/>
    </row>
    <row r="485" spans="2:4" ht="16.5" customHeight="1">
      <c r="B485" s="100"/>
      <c r="C485" s="8"/>
      <c r="D485" s="2"/>
    </row>
    <row r="486" spans="2:4" ht="16.5" customHeight="1">
      <c r="B486" s="100"/>
      <c r="C486" s="8"/>
      <c r="D486" s="2"/>
    </row>
    <row r="487" spans="2:4" ht="16.5" customHeight="1">
      <c r="B487" s="100"/>
      <c r="C487" s="8"/>
      <c r="D487" s="2"/>
    </row>
    <row r="488" spans="2:4" ht="16.5" customHeight="1">
      <c r="B488" s="100"/>
      <c r="C488" s="8"/>
      <c r="D488" s="2"/>
    </row>
    <row r="489" spans="2:4" ht="16.5" customHeight="1">
      <c r="B489" s="100"/>
      <c r="C489" s="8"/>
      <c r="D489" s="2"/>
    </row>
    <row r="490" spans="2:4" ht="16.5" customHeight="1">
      <c r="B490" s="100"/>
      <c r="C490" s="8"/>
      <c r="D490" s="2"/>
    </row>
    <row r="491" spans="2:4" ht="16.5" customHeight="1">
      <c r="B491" s="100"/>
      <c r="C491" s="8"/>
      <c r="D491" s="2"/>
    </row>
    <row r="492" spans="2:4" ht="16.5" customHeight="1">
      <c r="B492" s="100"/>
      <c r="C492" s="8"/>
      <c r="D492" s="2"/>
    </row>
    <row r="493" spans="2:4" ht="16.5" customHeight="1">
      <c r="B493" s="100"/>
      <c r="C493" s="8"/>
      <c r="D493" s="2"/>
    </row>
    <row r="494" spans="2:4" ht="16.5" customHeight="1">
      <c r="B494" s="100"/>
      <c r="C494" s="8"/>
      <c r="D494" s="2"/>
    </row>
    <row r="495" spans="2:4" ht="16.5" customHeight="1">
      <c r="B495" s="100"/>
      <c r="C495" s="8"/>
      <c r="D495" s="2"/>
    </row>
    <row r="496" spans="2:4" ht="16.5" customHeight="1">
      <c r="B496" s="100"/>
      <c r="C496" s="8"/>
      <c r="D496" s="2"/>
    </row>
    <row r="497" spans="2:4" ht="16.5" customHeight="1">
      <c r="B497" s="100"/>
      <c r="C497" s="8"/>
      <c r="D497" s="2"/>
    </row>
    <row r="498" spans="2:4" ht="16.5" customHeight="1">
      <c r="B498" s="100"/>
      <c r="C498" s="8"/>
      <c r="D498" s="2"/>
    </row>
    <row r="499" spans="2:4" ht="16.5" customHeight="1">
      <c r="B499" s="100"/>
      <c r="C499" s="8"/>
      <c r="D499" s="2"/>
    </row>
    <row r="500" spans="2:4" ht="16.5" customHeight="1">
      <c r="B500" s="100"/>
      <c r="C500" s="8"/>
      <c r="D500" s="2"/>
    </row>
    <row r="501" spans="2:4" ht="16.5" customHeight="1">
      <c r="B501" s="100"/>
      <c r="C501" s="8"/>
      <c r="D501" s="2"/>
    </row>
    <row r="502" spans="2:4" ht="16.5" customHeight="1">
      <c r="B502" s="100"/>
      <c r="C502" s="8"/>
      <c r="D502" s="2"/>
    </row>
    <row r="503" spans="2:4" ht="16.5" customHeight="1">
      <c r="B503" s="100"/>
      <c r="C503" s="8"/>
      <c r="D503" s="2"/>
    </row>
    <row r="504" spans="2:4" ht="16.5" customHeight="1">
      <c r="B504" s="100"/>
      <c r="C504" s="8"/>
      <c r="D504" s="2"/>
    </row>
    <row r="505" spans="2:4" ht="16.5" customHeight="1">
      <c r="B505" s="100"/>
      <c r="C505" s="8"/>
      <c r="D505" s="2"/>
    </row>
    <row r="506" spans="2:4" ht="16.5" customHeight="1">
      <c r="B506" s="100"/>
      <c r="C506" s="8"/>
      <c r="D506" s="2"/>
    </row>
    <row r="507" spans="2:4" ht="16.5" customHeight="1">
      <c r="B507" s="100"/>
      <c r="C507" s="8"/>
      <c r="D507" s="2"/>
    </row>
    <row r="508" spans="2:4" ht="16.5" customHeight="1">
      <c r="B508" s="100"/>
      <c r="C508" s="8"/>
      <c r="D508" s="2"/>
    </row>
    <row r="509" spans="2:4" ht="16.5" customHeight="1">
      <c r="B509" s="100"/>
      <c r="C509" s="8"/>
      <c r="D509" s="2"/>
    </row>
    <row r="510" spans="2:4" ht="16.5" customHeight="1">
      <c r="B510" s="100"/>
      <c r="C510" s="8"/>
      <c r="D510" s="2"/>
    </row>
    <row r="511" spans="2:4" ht="16.5" customHeight="1">
      <c r="B511" s="100"/>
      <c r="C511" s="8"/>
      <c r="D511" s="2"/>
    </row>
    <row r="512" spans="2:4" ht="16.5" customHeight="1">
      <c r="B512" s="100"/>
      <c r="C512" s="8"/>
      <c r="D512" s="2"/>
    </row>
    <row r="513" spans="2:4" ht="16.5" customHeight="1">
      <c r="B513" s="100"/>
      <c r="C513" s="8"/>
      <c r="D513" s="2"/>
    </row>
    <row r="514" spans="2:4" ht="16.5" customHeight="1">
      <c r="B514" s="100"/>
      <c r="C514" s="8"/>
      <c r="D514" s="2"/>
    </row>
    <row r="515" spans="2:4" ht="16.5" customHeight="1">
      <c r="B515" s="100"/>
      <c r="C515" s="8"/>
      <c r="D515" s="2"/>
    </row>
    <row r="516" spans="2:4" ht="16.5" customHeight="1">
      <c r="B516" s="100"/>
      <c r="C516" s="8"/>
      <c r="D516" s="2"/>
    </row>
    <row r="517" spans="2:4" ht="16.5" customHeight="1">
      <c r="B517" s="100"/>
      <c r="C517" s="8"/>
      <c r="D517" s="2"/>
    </row>
    <row r="518" spans="2:4" ht="16.5" customHeight="1">
      <c r="B518" s="100"/>
      <c r="C518" s="8"/>
      <c r="D518" s="2"/>
    </row>
    <row r="519" spans="2:4" ht="16.5" customHeight="1">
      <c r="B519" s="100"/>
      <c r="C519" s="8"/>
      <c r="D519" s="2"/>
    </row>
    <row r="520" spans="2:4" ht="16.5" customHeight="1">
      <c r="B520" s="100"/>
      <c r="C520" s="8"/>
      <c r="D520" s="2"/>
    </row>
    <row r="521" spans="2:4" ht="16.5" customHeight="1">
      <c r="B521" s="100"/>
      <c r="C521" s="8"/>
      <c r="D521" s="2"/>
    </row>
    <row r="522" spans="2:4" ht="16.5" customHeight="1">
      <c r="B522" s="100"/>
      <c r="C522" s="8"/>
      <c r="D522" s="2"/>
    </row>
    <row r="523" spans="2:4" ht="16.5" customHeight="1">
      <c r="B523" s="100"/>
      <c r="C523" s="8"/>
      <c r="D523" s="2"/>
    </row>
    <row r="524" spans="2:4" ht="16.5" customHeight="1">
      <c r="B524" s="100"/>
      <c r="C524" s="8"/>
      <c r="D524" s="2"/>
    </row>
    <row r="525" spans="2:4" ht="16.5" customHeight="1">
      <c r="B525" s="100"/>
      <c r="C525" s="8"/>
      <c r="D525" s="2"/>
    </row>
    <row r="526" spans="2:4" ht="16.5" customHeight="1">
      <c r="B526" s="100"/>
      <c r="C526" s="8"/>
      <c r="D526" s="2"/>
    </row>
    <row r="527" spans="2:4" ht="16.5" customHeight="1">
      <c r="B527" s="100"/>
      <c r="C527" s="8"/>
      <c r="D527" s="2"/>
    </row>
    <row r="528" spans="2:4" ht="16.5" customHeight="1">
      <c r="B528" s="100"/>
      <c r="C528" s="8"/>
      <c r="D528" s="2"/>
    </row>
    <row r="529" spans="2:4" ht="16.5" customHeight="1">
      <c r="B529" s="100"/>
      <c r="C529" s="8"/>
      <c r="D529" s="2"/>
    </row>
    <row r="530" spans="2:4" ht="16.5" customHeight="1">
      <c r="B530" s="100"/>
      <c r="C530" s="8"/>
      <c r="D530" s="2"/>
    </row>
    <row r="531" spans="2:4" ht="16.5" customHeight="1">
      <c r="B531" s="100"/>
      <c r="C531" s="8"/>
      <c r="D531" s="2"/>
    </row>
    <row r="532" spans="2:4" ht="16.5" customHeight="1">
      <c r="B532" s="100"/>
      <c r="C532" s="8"/>
      <c r="D532" s="2"/>
    </row>
    <row r="533" spans="2:4" ht="16.5" customHeight="1">
      <c r="B533" s="100"/>
      <c r="C533" s="8"/>
      <c r="D533" s="2"/>
    </row>
    <row r="534" spans="2:4" ht="16.5" customHeight="1">
      <c r="B534" s="100"/>
      <c r="C534" s="8"/>
      <c r="D534" s="2"/>
    </row>
    <row r="535" spans="2:4" ht="16.5" customHeight="1">
      <c r="B535" s="100"/>
      <c r="C535" s="8"/>
      <c r="D535" s="2"/>
    </row>
    <row r="536" spans="2:4" ht="16.5" customHeight="1">
      <c r="B536" s="100"/>
      <c r="C536" s="8"/>
      <c r="D536" s="2"/>
    </row>
    <row r="537" spans="2:4" ht="16.5" customHeight="1">
      <c r="B537" s="100"/>
      <c r="C537" s="8"/>
      <c r="D537" s="2"/>
    </row>
    <row r="538" spans="2:4" ht="16.5" customHeight="1">
      <c r="B538" s="100"/>
      <c r="C538" s="8"/>
      <c r="D538" s="2"/>
    </row>
    <row r="539" spans="2:4" ht="16.5" customHeight="1">
      <c r="B539" s="100"/>
      <c r="C539" s="8"/>
      <c r="D539" s="2"/>
    </row>
    <row r="540" spans="2:4" ht="16.5" customHeight="1">
      <c r="B540" s="100"/>
      <c r="C540" s="8"/>
      <c r="D540" s="2"/>
    </row>
    <row r="541" spans="2:4" ht="16.5" customHeight="1">
      <c r="B541" s="100"/>
      <c r="C541" s="8"/>
      <c r="D541" s="2"/>
    </row>
    <row r="542" spans="2:4" ht="16.5" customHeight="1">
      <c r="B542" s="100"/>
      <c r="C542" s="8"/>
      <c r="D542" s="2"/>
    </row>
    <row r="543" spans="2:4" ht="16.5" customHeight="1">
      <c r="B543" s="100"/>
      <c r="C543" s="8"/>
      <c r="D543" s="2"/>
    </row>
    <row r="544" spans="2:4" ht="16.5" customHeight="1">
      <c r="B544" s="100"/>
      <c r="C544" s="8"/>
      <c r="D544" s="2"/>
    </row>
    <row r="545" spans="2:4" ht="16.5" customHeight="1">
      <c r="B545" s="100"/>
      <c r="C545" s="8"/>
      <c r="D545" s="2"/>
    </row>
    <row r="546" spans="2:4" ht="16.5" customHeight="1">
      <c r="B546" s="100"/>
      <c r="C546" s="8"/>
      <c r="D546" s="2"/>
    </row>
    <row r="547" spans="2:4" ht="16.5" customHeight="1">
      <c r="B547" s="100"/>
      <c r="C547" s="8"/>
      <c r="D547" s="2"/>
    </row>
    <row r="548" spans="2:4" ht="16.5" customHeight="1">
      <c r="B548" s="100"/>
      <c r="C548" s="8"/>
      <c r="D548" s="2"/>
    </row>
    <row r="549" spans="2:4" ht="16.5" customHeight="1">
      <c r="B549" s="100"/>
      <c r="C549" s="8"/>
      <c r="D549" s="2"/>
    </row>
    <row r="550" spans="2:4" ht="16.5" customHeight="1">
      <c r="B550" s="100"/>
      <c r="C550" s="8"/>
      <c r="D550" s="2"/>
    </row>
    <row r="551" spans="2:4" ht="16.5" customHeight="1">
      <c r="B551" s="100"/>
      <c r="C551" s="8"/>
      <c r="D551" s="2"/>
    </row>
    <row r="552" spans="2:4" ht="16.5" customHeight="1">
      <c r="B552" s="100"/>
      <c r="C552" s="8"/>
      <c r="D552" s="2"/>
    </row>
    <row r="553" spans="2:4" ht="16.5" customHeight="1">
      <c r="B553" s="100"/>
      <c r="C553" s="8"/>
      <c r="D553" s="2"/>
    </row>
    <row r="554" spans="2:4" ht="16.5" customHeight="1">
      <c r="B554" s="100"/>
      <c r="C554" s="8"/>
      <c r="D554" s="2"/>
    </row>
    <row r="555" spans="2:4" ht="16.5" customHeight="1">
      <c r="B555" s="100"/>
      <c r="C555" s="8"/>
      <c r="D555" s="2"/>
    </row>
    <row r="556" spans="2:4" ht="16.5" customHeight="1">
      <c r="B556" s="100"/>
      <c r="C556" s="8"/>
      <c r="D556" s="2"/>
    </row>
    <row r="557" spans="2:4" ht="16.5" customHeight="1">
      <c r="B557" s="100"/>
      <c r="C557" s="8"/>
      <c r="D557" s="2"/>
    </row>
    <row r="558" spans="1:4" ht="16.5" customHeight="1">
      <c r="A558" s="102"/>
      <c r="B558" s="102"/>
      <c r="C558" s="8"/>
      <c r="D558" s="2"/>
    </row>
    <row r="559" spans="1:4" ht="16.5" customHeight="1">
      <c r="A559" s="102"/>
      <c r="B559" s="102"/>
      <c r="C559" s="8"/>
      <c r="D559" s="2"/>
    </row>
    <row r="560" spans="1:4" ht="16.5" customHeight="1">
      <c r="A560" s="102"/>
      <c r="B560" s="102"/>
      <c r="C560" s="8"/>
      <c r="D560" s="2"/>
    </row>
    <row r="561" spans="1:4" ht="16.5" customHeight="1">
      <c r="A561" s="102"/>
      <c r="B561" s="102"/>
      <c r="C561" s="8"/>
      <c r="D561" s="2"/>
    </row>
    <row r="562" spans="1:4" ht="16.5" customHeight="1">
      <c r="A562" s="105"/>
      <c r="B562" s="105"/>
      <c r="C562" s="8"/>
      <c r="D562" s="2"/>
    </row>
    <row r="563" spans="1:4" ht="16.5" customHeight="1">
      <c r="A563" s="105"/>
      <c r="B563" s="105"/>
      <c r="C563" s="8"/>
      <c r="D563" s="2"/>
    </row>
    <row r="564" spans="1:4" ht="16.5" customHeight="1">
      <c r="A564" s="105"/>
      <c r="B564" s="105"/>
      <c r="C564" s="8"/>
      <c r="D564" s="2"/>
    </row>
    <row r="565" spans="1:4" ht="16.5" customHeight="1">
      <c r="A565" s="105"/>
      <c r="B565" s="105"/>
      <c r="C565" s="8"/>
      <c r="D565" s="2"/>
    </row>
    <row r="566" spans="1:4" ht="16.5" customHeight="1">
      <c r="A566" s="105"/>
      <c r="B566" s="105"/>
      <c r="C566" s="8"/>
      <c r="D566" s="2"/>
    </row>
    <row r="567" spans="1:4" ht="16.5" customHeight="1">
      <c r="A567" s="105"/>
      <c r="B567" s="105"/>
      <c r="C567" s="8"/>
      <c r="D567" s="2"/>
    </row>
    <row r="568" spans="1:4" ht="16.5" customHeight="1">
      <c r="A568" s="105"/>
      <c r="B568" s="105"/>
      <c r="C568" s="8"/>
      <c r="D568" s="2"/>
    </row>
    <row r="569" spans="1:4" ht="16.5" customHeight="1">
      <c r="A569" s="105"/>
      <c r="B569" s="105"/>
      <c r="C569" s="8"/>
      <c r="D569" s="2"/>
    </row>
    <row r="570" spans="1:4" ht="16.5" customHeight="1">
      <c r="A570" s="105"/>
      <c r="B570" s="105"/>
      <c r="C570" s="8"/>
      <c r="D570" s="2"/>
    </row>
    <row r="571" spans="1:4" ht="16.5" customHeight="1">
      <c r="A571" s="105"/>
      <c r="B571" s="105"/>
      <c r="C571" s="8"/>
      <c r="D571" s="2"/>
    </row>
    <row r="572" spans="1:4" ht="16.5" customHeight="1">
      <c r="A572" s="105"/>
      <c r="B572" s="105"/>
      <c r="C572" s="8"/>
      <c r="D572" s="2"/>
    </row>
    <row r="573" spans="1:4" ht="16.5" customHeight="1">
      <c r="A573" s="105"/>
      <c r="B573" s="105"/>
      <c r="C573" s="8"/>
      <c r="D573" s="2"/>
    </row>
    <row r="574" spans="1:4" ht="16.5" customHeight="1">
      <c r="A574" s="105"/>
      <c r="B574" s="105"/>
      <c r="C574" s="8"/>
      <c r="D574" s="2"/>
    </row>
    <row r="575" spans="1:4" ht="16.5" customHeight="1">
      <c r="A575" s="105"/>
      <c r="B575" s="105"/>
      <c r="C575" s="8"/>
      <c r="D575" s="2"/>
    </row>
    <row r="576" spans="1:4" ht="16.5" customHeight="1">
      <c r="A576" s="105"/>
      <c r="B576" s="105"/>
      <c r="C576" s="8"/>
      <c r="D576" s="2"/>
    </row>
    <row r="577" spans="1:4" ht="16.5" customHeight="1">
      <c r="A577" s="105"/>
      <c r="B577" s="105"/>
      <c r="C577" s="8"/>
      <c r="D577" s="2"/>
    </row>
    <row r="578" spans="1:4" ht="16.5" customHeight="1">
      <c r="A578" s="105"/>
      <c r="B578" s="105"/>
      <c r="C578" s="8"/>
      <c r="D578" s="2"/>
    </row>
    <row r="579" spans="1:4" ht="16.5" customHeight="1">
      <c r="A579" s="105"/>
      <c r="B579" s="105"/>
      <c r="C579" s="8"/>
      <c r="D579" s="2"/>
    </row>
    <row r="580" spans="1:4" ht="16.5" customHeight="1">
      <c r="A580" s="105"/>
      <c r="B580" s="105"/>
      <c r="C580" s="8"/>
      <c r="D580" s="2"/>
    </row>
    <row r="581" spans="1:4" ht="16.5" customHeight="1">
      <c r="A581" s="105"/>
      <c r="B581" s="105"/>
      <c r="C581" s="8"/>
      <c r="D581" s="2"/>
    </row>
    <row r="582" spans="1:4" ht="16.5" customHeight="1">
      <c r="A582" s="105"/>
      <c r="B582" s="105"/>
      <c r="C582" s="8"/>
      <c r="D582" s="2"/>
    </row>
    <row r="583" spans="1:4" ht="16.5" customHeight="1">
      <c r="A583" s="105"/>
      <c r="B583" s="107"/>
      <c r="C583" s="8"/>
      <c r="D583" s="2"/>
    </row>
    <row r="584" spans="1:4" ht="16.5" customHeight="1">
      <c r="A584" s="105"/>
      <c r="B584" s="108"/>
      <c r="C584" s="8"/>
      <c r="D584" s="2"/>
    </row>
    <row r="585" spans="1:4" ht="16.5" customHeight="1">
      <c r="A585" s="105"/>
      <c r="B585" s="105"/>
      <c r="C585" s="8"/>
      <c r="D585" s="2"/>
    </row>
    <row r="586" spans="1:4" ht="16.5" customHeight="1">
      <c r="A586" s="105"/>
      <c r="B586" s="105"/>
      <c r="C586" s="8"/>
      <c r="D586" s="2"/>
    </row>
    <row r="587" spans="1:4" ht="16.5" customHeight="1">
      <c r="A587" s="105"/>
      <c r="B587" s="105"/>
      <c r="C587" s="8"/>
      <c r="D587" s="2"/>
    </row>
    <row r="588" spans="1:4" ht="16.5" customHeight="1">
      <c r="A588" s="105"/>
      <c r="B588" s="105"/>
      <c r="C588" s="8"/>
      <c r="D588" s="2"/>
    </row>
    <row r="589" spans="1:4" ht="16.5" customHeight="1">
      <c r="A589" s="105"/>
      <c r="B589" s="105"/>
      <c r="C589" s="8"/>
      <c r="D589" s="2"/>
    </row>
    <row r="590" spans="1:4" ht="16.5" customHeight="1">
      <c r="A590" s="105"/>
      <c r="B590" s="105"/>
      <c r="C590" s="8"/>
      <c r="D590" s="2"/>
    </row>
    <row r="591" spans="1:4" ht="16.5" customHeight="1">
      <c r="A591" s="105"/>
      <c r="B591" s="105"/>
      <c r="C591" s="8"/>
      <c r="D591" s="2"/>
    </row>
    <row r="592" spans="1:4" ht="16.5" customHeight="1">
      <c r="A592" s="102"/>
      <c r="B592" s="102"/>
      <c r="C592" s="8"/>
      <c r="D592" s="2"/>
    </row>
    <row r="593" spans="1:4" ht="16.5" customHeight="1">
      <c r="A593" s="102"/>
      <c r="B593" s="102"/>
      <c r="C593" s="8"/>
      <c r="D593" s="2"/>
    </row>
    <row r="594" spans="1:4" ht="16.5" customHeight="1">
      <c r="A594" s="102"/>
      <c r="B594" s="102"/>
      <c r="C594" s="8"/>
      <c r="D594" s="2"/>
    </row>
    <row r="595" spans="1:4" ht="16.5" customHeight="1">
      <c r="A595" s="102"/>
      <c r="B595" s="102"/>
      <c r="C595" s="8"/>
      <c r="D595" s="2"/>
    </row>
    <row r="596" spans="1:4" ht="16.5" customHeight="1">
      <c r="A596" s="102"/>
      <c r="B596" s="102"/>
      <c r="C596" s="8"/>
      <c r="D596" s="2"/>
    </row>
    <row r="597" spans="1:4" ht="16.5" customHeight="1">
      <c r="A597" s="102"/>
      <c r="B597" s="102"/>
      <c r="C597" s="8"/>
      <c r="D597" s="2"/>
    </row>
    <row r="598" spans="2:4" ht="16.5" customHeight="1">
      <c r="B598" s="100"/>
      <c r="C598" s="8"/>
      <c r="D598" s="2"/>
    </row>
    <row r="599" spans="2:4" ht="16.5" customHeight="1">
      <c r="B599" s="100"/>
      <c r="C599" s="8"/>
      <c r="D599" s="2"/>
    </row>
    <row r="600" spans="2:4" ht="16.5" customHeight="1">
      <c r="B600" s="100"/>
      <c r="C600" s="8"/>
      <c r="D600" s="2"/>
    </row>
    <row r="601" spans="2:4" ht="16.5" customHeight="1">
      <c r="B601" s="100"/>
      <c r="C601" s="8"/>
      <c r="D601" s="2"/>
    </row>
    <row r="602" spans="2:4" ht="16.5" customHeight="1">
      <c r="B602" s="100"/>
      <c r="C602" s="8"/>
      <c r="D602" s="2"/>
    </row>
    <row r="603" spans="2:4" ht="16.5" customHeight="1">
      <c r="B603" s="100"/>
      <c r="C603" s="8"/>
      <c r="D603" s="2"/>
    </row>
    <row r="604" spans="2:4" ht="16.5" customHeight="1">
      <c r="B604" s="100"/>
      <c r="C604" s="8"/>
      <c r="D604" s="2"/>
    </row>
    <row r="605" spans="2:4" ht="16.5" customHeight="1">
      <c r="B605" s="100"/>
      <c r="C605" s="8"/>
      <c r="D605" s="2"/>
    </row>
    <row r="606" spans="2:4" ht="16.5" customHeight="1">
      <c r="B606" s="100"/>
      <c r="C606" s="8"/>
      <c r="D606" s="2"/>
    </row>
    <row r="607" spans="2:4" ht="16.5" customHeight="1">
      <c r="B607" s="100"/>
      <c r="C607" s="8"/>
      <c r="D607" s="2"/>
    </row>
    <row r="608" spans="2:4" ht="16.5" customHeight="1">
      <c r="B608" s="100"/>
      <c r="C608" s="8"/>
      <c r="D608" s="2"/>
    </row>
    <row r="609" spans="2:4" ht="16.5" customHeight="1">
      <c r="B609" s="100"/>
      <c r="C609" s="8"/>
      <c r="D609" s="2"/>
    </row>
    <row r="610" spans="2:4" ht="16.5" customHeight="1">
      <c r="B610" s="100"/>
      <c r="C610" s="8"/>
      <c r="D610" s="2"/>
    </row>
    <row r="611" spans="2:4" ht="16.5" customHeight="1">
      <c r="B611" s="100"/>
      <c r="C611" s="8"/>
      <c r="D611" s="2"/>
    </row>
    <row r="612" spans="2:4" ht="16.5" customHeight="1">
      <c r="B612" s="100"/>
      <c r="C612" s="8"/>
      <c r="D612" s="2"/>
    </row>
    <row r="613" spans="2:4" ht="16.5" customHeight="1">
      <c r="B613" s="100"/>
      <c r="C613" s="8"/>
      <c r="D613" s="2"/>
    </row>
    <row r="614" spans="2:4" ht="16.5" customHeight="1">
      <c r="B614" s="100"/>
      <c r="C614" s="8"/>
      <c r="D614" s="2"/>
    </row>
    <row r="615" spans="2:4" ht="16.5" customHeight="1">
      <c r="B615" s="100"/>
      <c r="C615" s="8"/>
      <c r="D615" s="2"/>
    </row>
    <row r="616" spans="2:4" ht="16.5" customHeight="1">
      <c r="B616" s="100"/>
      <c r="C616" s="8"/>
      <c r="D616" s="2"/>
    </row>
    <row r="617" spans="2:4" ht="16.5" customHeight="1">
      <c r="B617" s="100"/>
      <c r="C617" s="8"/>
      <c r="D617" s="2"/>
    </row>
    <row r="618" spans="2:4" ht="16.5" customHeight="1">
      <c r="B618" s="100"/>
      <c r="C618" s="8"/>
      <c r="D618" s="2"/>
    </row>
    <row r="619" spans="2:4" ht="16.5" customHeight="1">
      <c r="B619" s="100"/>
      <c r="C619" s="8"/>
      <c r="D619" s="2"/>
    </row>
    <row r="620" spans="2:4" ht="16.5" customHeight="1">
      <c r="B620" s="100"/>
      <c r="C620" s="8"/>
      <c r="D620" s="2"/>
    </row>
    <row r="621" spans="2:4" ht="16.5" customHeight="1">
      <c r="B621" s="100"/>
      <c r="C621" s="8"/>
      <c r="D621" s="2"/>
    </row>
    <row r="622" spans="2:4" ht="16.5" customHeight="1">
      <c r="B622" s="100"/>
      <c r="C622" s="8"/>
      <c r="D622" s="2"/>
    </row>
    <row r="623" spans="2:4" ht="16.5" customHeight="1">
      <c r="B623" s="100"/>
      <c r="C623" s="8"/>
      <c r="D623" s="2"/>
    </row>
    <row r="624" spans="2:4" ht="16.5" customHeight="1">
      <c r="B624" s="100"/>
      <c r="C624" s="8"/>
      <c r="D624" s="2"/>
    </row>
    <row r="625" spans="2:4" ht="16.5" customHeight="1">
      <c r="B625" s="100"/>
      <c r="C625" s="8"/>
      <c r="D625" s="2"/>
    </row>
    <row r="626" spans="2:4" ht="16.5" customHeight="1">
      <c r="B626" s="100"/>
      <c r="C626" s="8"/>
      <c r="D626" s="2"/>
    </row>
    <row r="627" spans="2:4" ht="16.5" customHeight="1">
      <c r="B627" s="100"/>
      <c r="C627" s="8"/>
      <c r="D627" s="2"/>
    </row>
    <row r="628" spans="2:4" ht="16.5" customHeight="1">
      <c r="B628" s="100"/>
      <c r="C628" s="8"/>
      <c r="D628" s="2"/>
    </row>
    <row r="629" spans="2:4" ht="16.5" customHeight="1">
      <c r="B629" s="100"/>
      <c r="C629" s="8"/>
      <c r="D629" s="2"/>
    </row>
    <row r="630" spans="2:4" ht="16.5" customHeight="1">
      <c r="B630" s="100"/>
      <c r="C630" s="8"/>
      <c r="D630" s="2"/>
    </row>
    <row r="631" spans="2:4" ht="16.5" customHeight="1">
      <c r="B631" s="100"/>
      <c r="C631" s="8"/>
      <c r="D631" s="2"/>
    </row>
    <row r="632" spans="2:4" ht="16.5" customHeight="1">
      <c r="B632" s="100"/>
      <c r="C632" s="8"/>
      <c r="D632" s="2"/>
    </row>
    <row r="633" spans="2:4" ht="16.5" customHeight="1">
      <c r="B633" s="100"/>
      <c r="C633" s="8"/>
      <c r="D633" s="2"/>
    </row>
    <row r="634" spans="2:4" ht="16.5" customHeight="1">
      <c r="B634" s="100"/>
      <c r="C634" s="8"/>
      <c r="D634" s="2"/>
    </row>
    <row r="635" spans="2:4" ht="16.5" customHeight="1">
      <c r="B635" s="100"/>
      <c r="C635" s="8"/>
      <c r="D635" s="2"/>
    </row>
    <row r="636" spans="2:4" ht="16.5" customHeight="1">
      <c r="B636" s="100"/>
      <c r="C636" s="8"/>
      <c r="D636" s="2"/>
    </row>
    <row r="637" spans="2:4" ht="16.5" customHeight="1">
      <c r="B637" s="100"/>
      <c r="C637" s="8"/>
      <c r="D637" s="2"/>
    </row>
    <row r="638" spans="2:4" ht="16.5" customHeight="1">
      <c r="B638" s="100"/>
      <c r="C638" s="8"/>
      <c r="D638" s="2"/>
    </row>
    <row r="639" spans="2:4" ht="16.5" customHeight="1">
      <c r="B639" s="100"/>
      <c r="C639" s="8"/>
      <c r="D639" s="2"/>
    </row>
    <row r="640" spans="2:4" ht="16.5" customHeight="1">
      <c r="B640" s="100"/>
      <c r="C640" s="8"/>
      <c r="D640" s="2"/>
    </row>
    <row r="641" spans="2:4" ht="16.5" customHeight="1">
      <c r="B641" s="100"/>
      <c r="C641" s="8"/>
      <c r="D641" s="2"/>
    </row>
    <row r="642" spans="2:4" ht="16.5" customHeight="1">
      <c r="B642" s="100"/>
      <c r="C642" s="8"/>
      <c r="D642" s="2"/>
    </row>
    <row r="643" spans="2:4" ht="16.5" customHeight="1">
      <c r="B643" s="100"/>
      <c r="C643" s="8"/>
      <c r="D643" s="2"/>
    </row>
    <row r="644" spans="2:4" ht="16.5" customHeight="1">
      <c r="B644" s="100"/>
      <c r="C644" s="8"/>
      <c r="D644" s="2"/>
    </row>
    <row r="645" spans="2:4" ht="16.5" customHeight="1">
      <c r="B645" s="100"/>
      <c r="C645" s="8"/>
      <c r="D645" s="2"/>
    </row>
    <row r="646" spans="2:4" ht="16.5" customHeight="1">
      <c r="B646" s="100"/>
      <c r="C646" s="8"/>
      <c r="D646" s="2"/>
    </row>
    <row r="647" spans="2:4" ht="16.5" customHeight="1">
      <c r="B647" s="100"/>
      <c r="C647" s="8"/>
      <c r="D647" s="2"/>
    </row>
    <row r="648" spans="2:4" ht="16.5" customHeight="1">
      <c r="B648" s="100"/>
      <c r="C648" s="8"/>
      <c r="D648" s="2"/>
    </row>
    <row r="649" spans="2:4" ht="16.5" customHeight="1">
      <c r="B649" s="100"/>
      <c r="C649" s="8"/>
      <c r="D649" s="2"/>
    </row>
    <row r="650" spans="2:4" ht="16.5" customHeight="1">
      <c r="B650" s="100"/>
      <c r="C650" s="8"/>
      <c r="D650" s="2"/>
    </row>
    <row r="651" spans="2:4" ht="16.5" customHeight="1">
      <c r="B651" s="100"/>
      <c r="C651" s="8"/>
      <c r="D651" s="2"/>
    </row>
    <row r="652" spans="2:4" ht="16.5" customHeight="1">
      <c r="B652" s="100"/>
      <c r="C652" s="8"/>
      <c r="D652" s="2"/>
    </row>
    <row r="653" spans="2:4" ht="16.5" customHeight="1">
      <c r="B653" s="100"/>
      <c r="C653" s="8"/>
      <c r="D653" s="2"/>
    </row>
    <row r="654" spans="2:4" ht="16.5" customHeight="1">
      <c r="B654" s="100"/>
      <c r="C654" s="8"/>
      <c r="D654" s="2"/>
    </row>
    <row r="655" spans="2:4" ht="16.5" customHeight="1">
      <c r="B655" s="100"/>
      <c r="C655" s="8"/>
      <c r="D655" s="2"/>
    </row>
    <row r="656" spans="2:4" ht="16.5" customHeight="1">
      <c r="B656" s="100"/>
      <c r="C656" s="8"/>
      <c r="D656" s="2"/>
    </row>
    <row r="657" spans="2:4" ht="16.5" customHeight="1">
      <c r="B657" s="100"/>
      <c r="C657" s="8"/>
      <c r="D657" s="2"/>
    </row>
    <row r="658" spans="2:4" ht="16.5" customHeight="1">
      <c r="B658" s="100"/>
      <c r="C658" s="8"/>
      <c r="D658" s="2"/>
    </row>
    <row r="659" spans="2:4" ht="16.5" customHeight="1">
      <c r="B659" s="100"/>
      <c r="C659" s="8"/>
      <c r="D659" s="2"/>
    </row>
    <row r="660" spans="2:4" ht="16.5" customHeight="1">
      <c r="B660" s="100"/>
      <c r="C660" s="8"/>
      <c r="D660" s="2"/>
    </row>
    <row r="661" spans="2:4" ht="16.5" customHeight="1">
      <c r="B661" s="100"/>
      <c r="C661" s="8"/>
      <c r="D661" s="2"/>
    </row>
    <row r="662" spans="2:4" ht="16.5" customHeight="1">
      <c r="B662" s="100"/>
      <c r="C662" s="8"/>
      <c r="D662" s="2"/>
    </row>
    <row r="663" spans="2:4" ht="16.5" customHeight="1">
      <c r="B663" s="100"/>
      <c r="C663" s="8"/>
      <c r="D663" s="2"/>
    </row>
    <row r="664" spans="2:4" ht="16.5" customHeight="1">
      <c r="B664" s="100"/>
      <c r="C664" s="8"/>
      <c r="D664" s="2"/>
    </row>
    <row r="665" spans="2:4" ht="16.5" customHeight="1">
      <c r="B665" s="100"/>
      <c r="C665" s="8"/>
      <c r="D665" s="2"/>
    </row>
    <row r="666" spans="2:4" ht="16.5" customHeight="1">
      <c r="B666" s="100"/>
      <c r="C666" s="8"/>
      <c r="D666" s="2"/>
    </row>
    <row r="667" spans="2:4" ht="16.5" customHeight="1">
      <c r="B667" s="100"/>
      <c r="C667" s="8"/>
      <c r="D667" s="2"/>
    </row>
    <row r="668" spans="2:4" ht="16.5" customHeight="1">
      <c r="B668" s="100"/>
      <c r="C668" s="8"/>
      <c r="D668" s="2"/>
    </row>
    <row r="669" spans="2:4" ht="16.5" customHeight="1">
      <c r="B669" s="100"/>
      <c r="C669" s="8"/>
      <c r="D669" s="2"/>
    </row>
    <row r="670" spans="2:4" ht="16.5" customHeight="1">
      <c r="B670" s="100"/>
      <c r="C670" s="8"/>
      <c r="D670" s="2"/>
    </row>
    <row r="671" spans="2:4" ht="16.5" customHeight="1">
      <c r="B671" s="100"/>
      <c r="C671" s="8"/>
      <c r="D671" s="2"/>
    </row>
    <row r="672" spans="2:4" ht="16.5" customHeight="1">
      <c r="B672" s="100"/>
      <c r="C672" s="8"/>
      <c r="D672" s="2"/>
    </row>
    <row r="673" spans="2:4" ht="16.5" customHeight="1">
      <c r="B673" s="100"/>
      <c r="C673" s="8"/>
      <c r="D673" s="2"/>
    </row>
    <row r="674" spans="2:4" ht="16.5" customHeight="1">
      <c r="B674" s="100"/>
      <c r="C674" s="8"/>
      <c r="D674" s="2"/>
    </row>
    <row r="675" spans="2:4" ht="16.5" customHeight="1">
      <c r="B675" s="100"/>
      <c r="C675" s="8"/>
      <c r="D675" s="2"/>
    </row>
    <row r="676" spans="2:4" ht="16.5" customHeight="1">
      <c r="B676" s="100"/>
      <c r="C676" s="8"/>
      <c r="D676" s="2"/>
    </row>
    <row r="677" spans="2:4" ht="16.5" customHeight="1">
      <c r="B677" s="100"/>
      <c r="C677" s="8"/>
      <c r="D677" s="2"/>
    </row>
    <row r="678" spans="2:4" ht="16.5" customHeight="1">
      <c r="B678" s="100"/>
      <c r="C678" s="8"/>
      <c r="D678" s="2"/>
    </row>
    <row r="679" spans="2:4" ht="16.5" customHeight="1">
      <c r="B679" s="100"/>
      <c r="C679" s="8"/>
      <c r="D679" s="2"/>
    </row>
    <row r="680" spans="2:4" ht="16.5" customHeight="1">
      <c r="B680" s="100"/>
      <c r="C680" s="8"/>
      <c r="D680" s="2"/>
    </row>
    <row r="681" spans="2:4" ht="16.5" customHeight="1">
      <c r="B681" s="100"/>
      <c r="C681" s="8"/>
      <c r="D681" s="2"/>
    </row>
    <row r="682" spans="2:4" ht="16.5" customHeight="1">
      <c r="B682" s="100"/>
      <c r="C682" s="8"/>
      <c r="D682" s="2"/>
    </row>
    <row r="683" spans="2:4" ht="16.5" customHeight="1">
      <c r="B683" s="100"/>
      <c r="C683" s="8"/>
      <c r="D683" s="2"/>
    </row>
    <row r="684" spans="2:4" ht="16.5" customHeight="1">
      <c r="B684" s="100"/>
      <c r="C684" s="8"/>
      <c r="D684" s="2"/>
    </row>
    <row r="685" spans="2:4" ht="16.5" customHeight="1">
      <c r="B685" s="100"/>
      <c r="C685" s="8"/>
      <c r="D685" s="2"/>
    </row>
    <row r="686" spans="2:4" ht="16.5" customHeight="1">
      <c r="B686" s="100"/>
      <c r="C686" s="8"/>
      <c r="D686" s="2"/>
    </row>
    <row r="687" spans="2:4" ht="16.5" customHeight="1">
      <c r="B687" s="100"/>
      <c r="C687" s="8"/>
      <c r="D687" s="2"/>
    </row>
    <row r="688" spans="2:4" ht="16.5" customHeight="1">
      <c r="B688" s="100"/>
      <c r="C688" s="8"/>
      <c r="D688" s="2"/>
    </row>
    <row r="689" spans="2:4" ht="16.5" customHeight="1">
      <c r="B689" s="100"/>
      <c r="C689" s="8"/>
      <c r="D689" s="2"/>
    </row>
    <row r="690" spans="2:4" ht="16.5" customHeight="1">
      <c r="B690" s="100"/>
      <c r="C690" s="8"/>
      <c r="D690" s="2"/>
    </row>
    <row r="691" spans="2:4" ht="16.5" customHeight="1">
      <c r="B691" s="100"/>
      <c r="C691" s="8"/>
      <c r="D691" s="2"/>
    </row>
    <row r="692" spans="2:4" ht="16.5" customHeight="1">
      <c r="B692" s="100"/>
      <c r="C692" s="8"/>
      <c r="D692" s="2"/>
    </row>
    <row r="693" spans="2:4" ht="16.5" customHeight="1">
      <c r="B693" s="100"/>
      <c r="C693" s="8"/>
      <c r="D693" s="2"/>
    </row>
    <row r="694" spans="2:4" ht="16.5" customHeight="1">
      <c r="B694" s="100"/>
      <c r="C694" s="8"/>
      <c r="D694" s="2"/>
    </row>
    <row r="695" spans="2:4" ht="16.5" customHeight="1">
      <c r="B695" s="100"/>
      <c r="C695" s="8"/>
      <c r="D695" s="2"/>
    </row>
    <row r="696" spans="2:4" ht="16.5" customHeight="1">
      <c r="B696" s="100"/>
      <c r="C696" s="8"/>
      <c r="D696" s="2"/>
    </row>
    <row r="697" spans="2:4" ht="16.5" customHeight="1">
      <c r="B697" s="100"/>
      <c r="C697" s="8"/>
      <c r="D697" s="2"/>
    </row>
    <row r="698" spans="2:4" ht="16.5" customHeight="1">
      <c r="B698" s="100"/>
      <c r="C698" s="8"/>
      <c r="D698" s="2"/>
    </row>
    <row r="699" spans="2:4" ht="16.5" customHeight="1">
      <c r="B699" s="100"/>
      <c r="C699" s="8"/>
      <c r="D699" s="2"/>
    </row>
    <row r="700" spans="2:4" ht="16.5" customHeight="1">
      <c r="B700" s="100"/>
      <c r="C700" s="8"/>
      <c r="D700" s="2"/>
    </row>
    <row r="701" spans="2:4" ht="16.5" customHeight="1">
      <c r="B701" s="100"/>
      <c r="C701" s="8"/>
      <c r="D701" s="2"/>
    </row>
    <row r="702" spans="2:4" ht="16.5" customHeight="1">
      <c r="B702" s="100"/>
      <c r="C702" s="8"/>
      <c r="D702" s="2"/>
    </row>
    <row r="703" spans="2:4" ht="16.5" customHeight="1">
      <c r="B703" s="100"/>
      <c r="C703" s="8"/>
      <c r="D703" s="2"/>
    </row>
    <row r="704" spans="2:4" ht="16.5" customHeight="1">
      <c r="B704" s="100"/>
      <c r="C704" s="8"/>
      <c r="D704" s="2"/>
    </row>
    <row r="705" spans="2:4" ht="16.5" customHeight="1">
      <c r="B705" s="100"/>
      <c r="C705" s="8"/>
      <c r="D705" s="2"/>
    </row>
    <row r="706" spans="2:4" ht="16.5" customHeight="1">
      <c r="B706" s="100"/>
      <c r="C706" s="8"/>
      <c r="D706" s="2"/>
    </row>
    <row r="707" spans="2:4" ht="16.5" customHeight="1">
      <c r="B707" s="100"/>
      <c r="C707" s="8"/>
      <c r="D707" s="2"/>
    </row>
    <row r="708" spans="2:4" ht="16.5" customHeight="1">
      <c r="B708" s="100"/>
      <c r="C708" s="8"/>
      <c r="D708" s="2"/>
    </row>
    <row r="709" spans="2:4" ht="16.5" customHeight="1">
      <c r="B709" s="100"/>
      <c r="C709" s="8"/>
      <c r="D709" s="2"/>
    </row>
    <row r="710" spans="2:4" ht="16.5" customHeight="1">
      <c r="B710" s="100"/>
      <c r="C710" s="8"/>
      <c r="D710" s="2"/>
    </row>
    <row r="711" spans="2:4" ht="16.5" customHeight="1">
      <c r="B711" s="100"/>
      <c r="C711" s="8"/>
      <c r="D711" s="2"/>
    </row>
    <row r="712" spans="2:4" ht="16.5" customHeight="1">
      <c r="B712" s="100"/>
      <c r="C712" s="8"/>
      <c r="D712" s="2"/>
    </row>
    <row r="713" spans="2:4" ht="16.5" customHeight="1">
      <c r="B713" s="100"/>
      <c r="C713" s="8"/>
      <c r="D713" s="2"/>
    </row>
    <row r="714" spans="2:4" ht="16.5" customHeight="1">
      <c r="B714" s="100"/>
      <c r="C714" s="8"/>
      <c r="D714" s="2"/>
    </row>
    <row r="715" spans="2:4" ht="16.5" customHeight="1">
      <c r="B715" s="100"/>
      <c r="C715" s="8"/>
      <c r="D715" s="2"/>
    </row>
    <row r="716" spans="2:4" ht="16.5" customHeight="1">
      <c r="B716" s="100"/>
      <c r="C716" s="8"/>
      <c r="D716" s="2"/>
    </row>
    <row r="717" spans="2:4" ht="16.5" customHeight="1">
      <c r="B717" s="100"/>
      <c r="C717" s="8"/>
      <c r="D717" s="2"/>
    </row>
    <row r="718" spans="2:4" ht="16.5" customHeight="1">
      <c r="B718" s="100"/>
      <c r="C718" s="8"/>
      <c r="D718" s="2"/>
    </row>
    <row r="719" spans="2:4" ht="16.5" customHeight="1">
      <c r="B719" s="100"/>
      <c r="C719" s="8"/>
      <c r="D719" s="2"/>
    </row>
    <row r="720" spans="2:4" ht="16.5" customHeight="1">
      <c r="B720" s="100"/>
      <c r="C720" s="8"/>
      <c r="D720" s="2"/>
    </row>
    <row r="721" spans="2:4" ht="16.5" customHeight="1">
      <c r="B721" s="100"/>
      <c r="C721" s="8"/>
      <c r="D721" s="2"/>
    </row>
    <row r="722" spans="2:4" ht="16.5" customHeight="1">
      <c r="B722" s="100"/>
      <c r="C722" s="8"/>
      <c r="D722" s="2"/>
    </row>
    <row r="723" spans="2:4" ht="16.5" customHeight="1">
      <c r="B723" s="100"/>
      <c r="C723" s="8"/>
      <c r="D723" s="2"/>
    </row>
    <row r="724" spans="2:4" ht="16.5" customHeight="1">
      <c r="B724" s="100"/>
      <c r="C724" s="8"/>
      <c r="D724" s="2"/>
    </row>
    <row r="725" spans="2:4" ht="16.5" customHeight="1">
      <c r="B725" s="100"/>
      <c r="C725" s="8"/>
      <c r="D725" s="2"/>
    </row>
    <row r="726" spans="2:4" ht="16.5" customHeight="1">
      <c r="B726" s="100"/>
      <c r="C726" s="8"/>
      <c r="D726" s="2"/>
    </row>
    <row r="727" spans="2:4" ht="16.5" customHeight="1">
      <c r="B727" s="100"/>
      <c r="C727" s="8"/>
      <c r="D727" s="2"/>
    </row>
    <row r="728" spans="2:4" ht="16.5" customHeight="1">
      <c r="B728" s="100"/>
      <c r="C728" s="8"/>
      <c r="D728" s="2"/>
    </row>
    <row r="729" spans="2:4" ht="16.5" customHeight="1">
      <c r="B729" s="100"/>
      <c r="C729" s="8"/>
      <c r="D729" s="2"/>
    </row>
    <row r="730" spans="2:4" ht="16.5" customHeight="1">
      <c r="B730" s="100"/>
      <c r="C730" s="8"/>
      <c r="D730" s="2"/>
    </row>
    <row r="731" spans="2:4" ht="16.5" customHeight="1">
      <c r="B731" s="100"/>
      <c r="C731" s="8"/>
      <c r="D731" s="2"/>
    </row>
    <row r="732" spans="2:4" ht="16.5" customHeight="1">
      <c r="B732" s="100"/>
      <c r="C732" s="8"/>
      <c r="D732" s="2"/>
    </row>
    <row r="733" spans="2:4" ht="16.5" customHeight="1">
      <c r="B733" s="100"/>
      <c r="C733" s="8"/>
      <c r="D733" s="2"/>
    </row>
    <row r="734" spans="2:4" ht="16.5" customHeight="1">
      <c r="B734" s="100"/>
      <c r="C734" s="8"/>
      <c r="D734" s="2"/>
    </row>
    <row r="735" spans="2:4" ht="16.5" customHeight="1">
      <c r="B735" s="100"/>
      <c r="C735" s="8"/>
      <c r="D735" s="2"/>
    </row>
    <row r="736" spans="2:4" ht="16.5" customHeight="1">
      <c r="B736" s="100"/>
      <c r="C736" s="8"/>
      <c r="D736" s="2"/>
    </row>
    <row r="737" spans="2:4" ht="16.5" customHeight="1">
      <c r="B737" s="100"/>
      <c r="C737" s="8"/>
      <c r="D737" s="2"/>
    </row>
    <row r="738" spans="2:4" ht="16.5" customHeight="1">
      <c r="B738" s="100"/>
      <c r="C738" s="8"/>
      <c r="D738" s="2"/>
    </row>
    <row r="739" spans="2:4" ht="16.5" customHeight="1">
      <c r="B739" s="100"/>
      <c r="C739" s="8"/>
      <c r="D739" s="2"/>
    </row>
    <row r="740" spans="2:4" ht="16.5" customHeight="1">
      <c r="B740" s="100"/>
      <c r="C740" s="8"/>
      <c r="D740" s="2"/>
    </row>
    <row r="741" spans="2:4" ht="16.5" customHeight="1">
      <c r="B741" s="100"/>
      <c r="C741" s="8"/>
      <c r="D741" s="2"/>
    </row>
    <row r="742" spans="2:4" ht="16.5" customHeight="1">
      <c r="B742" s="100"/>
      <c r="C742" s="8"/>
      <c r="D742" s="2"/>
    </row>
    <row r="743" spans="2:4" ht="16.5" customHeight="1">
      <c r="B743" s="100"/>
      <c r="C743" s="8"/>
      <c r="D743" s="2"/>
    </row>
    <row r="744" spans="2:4" ht="16.5" customHeight="1">
      <c r="B744" s="100"/>
      <c r="C744" s="8"/>
      <c r="D744" s="2"/>
    </row>
    <row r="745" spans="2:4" ht="16.5" customHeight="1">
      <c r="B745" s="100"/>
      <c r="C745" s="8"/>
      <c r="D745" s="2"/>
    </row>
    <row r="746" spans="2:4" ht="16.5" customHeight="1">
      <c r="B746" s="100"/>
      <c r="C746" s="8"/>
      <c r="D746" s="2"/>
    </row>
    <row r="747" spans="2:4" ht="16.5" customHeight="1">
      <c r="B747" s="100"/>
      <c r="C747" s="8"/>
      <c r="D747" s="2"/>
    </row>
    <row r="748" spans="2:4" ht="16.5" customHeight="1">
      <c r="B748" s="100"/>
      <c r="C748" s="8"/>
      <c r="D748" s="2"/>
    </row>
    <row r="749" spans="2:4" ht="16.5" customHeight="1">
      <c r="B749" s="100"/>
      <c r="C749" s="8"/>
      <c r="D749" s="2"/>
    </row>
    <row r="750" spans="2:4" ht="16.5" customHeight="1">
      <c r="B750" s="100"/>
      <c r="C750" s="8"/>
      <c r="D750" s="2"/>
    </row>
    <row r="751" spans="2:4" ht="16.5" customHeight="1">
      <c r="B751" s="100"/>
      <c r="C751" s="8"/>
      <c r="D751" s="2"/>
    </row>
    <row r="752" spans="2:4" ht="16.5" customHeight="1">
      <c r="B752" s="100"/>
      <c r="C752" s="8"/>
      <c r="D752" s="2"/>
    </row>
    <row r="753" spans="2:4" ht="16.5" customHeight="1">
      <c r="B753" s="100"/>
      <c r="C753" s="8"/>
      <c r="D753" s="2"/>
    </row>
    <row r="754" spans="2:4" ht="16.5" customHeight="1">
      <c r="B754" s="100"/>
      <c r="C754" s="8"/>
      <c r="D754" s="2"/>
    </row>
    <row r="755" spans="2:4" ht="16.5" customHeight="1">
      <c r="B755" s="100"/>
      <c r="C755" s="8"/>
      <c r="D755" s="2"/>
    </row>
    <row r="756" spans="2:4" ht="16.5" customHeight="1">
      <c r="B756" s="100"/>
      <c r="C756" s="8"/>
      <c r="D756" s="2"/>
    </row>
    <row r="757" spans="2:4" ht="16.5" customHeight="1">
      <c r="B757" s="100"/>
      <c r="C757" s="8"/>
      <c r="D757" s="2"/>
    </row>
    <row r="758" spans="2:4" ht="16.5" customHeight="1">
      <c r="B758" s="100"/>
      <c r="C758" s="8"/>
      <c r="D758" s="2"/>
    </row>
    <row r="759" spans="2:4" ht="16.5" customHeight="1">
      <c r="B759" s="100"/>
      <c r="C759" s="8"/>
      <c r="D759" s="2"/>
    </row>
    <row r="760" spans="2:4" ht="16.5" customHeight="1">
      <c r="B760" s="100"/>
      <c r="C760" s="8"/>
      <c r="D760" s="2"/>
    </row>
    <row r="761" spans="2:4" ht="16.5" customHeight="1">
      <c r="B761" s="100"/>
      <c r="C761" s="8"/>
      <c r="D761" s="2"/>
    </row>
    <row r="762" spans="2:4" ht="16.5" customHeight="1">
      <c r="B762" s="100"/>
      <c r="C762" s="8"/>
      <c r="D762" s="2"/>
    </row>
    <row r="763" spans="2:4" ht="16.5" customHeight="1">
      <c r="B763" s="100"/>
      <c r="C763" s="8"/>
      <c r="D763" s="2"/>
    </row>
    <row r="764" spans="2:4" ht="16.5" customHeight="1">
      <c r="B764" s="100"/>
      <c r="C764" s="8"/>
      <c r="D764" s="2"/>
    </row>
    <row r="765" spans="2:4" ht="16.5" customHeight="1">
      <c r="B765" s="100"/>
      <c r="C765" s="8"/>
      <c r="D765" s="2"/>
    </row>
    <row r="766" spans="2:4" ht="16.5" customHeight="1">
      <c r="B766" s="100"/>
      <c r="C766" s="8"/>
      <c r="D766" s="2"/>
    </row>
    <row r="767" spans="2:4" ht="16.5" customHeight="1">
      <c r="B767" s="100"/>
      <c r="C767" s="8"/>
      <c r="D767" s="2"/>
    </row>
    <row r="768" spans="2:4" ht="16.5" customHeight="1">
      <c r="B768" s="100"/>
      <c r="C768" s="8"/>
      <c r="D768" s="2"/>
    </row>
    <row r="769" spans="2:4" ht="16.5" customHeight="1">
      <c r="B769" s="100"/>
      <c r="C769" s="8"/>
      <c r="D769" s="2"/>
    </row>
    <row r="770" spans="2:4" ht="16.5" customHeight="1">
      <c r="B770" s="100"/>
      <c r="C770" s="8"/>
      <c r="D770" s="2"/>
    </row>
    <row r="771" spans="2:4" ht="16.5" customHeight="1">
      <c r="B771" s="100"/>
      <c r="C771" s="8"/>
      <c r="D771" s="2"/>
    </row>
    <row r="772" spans="2:4" ht="16.5" customHeight="1">
      <c r="B772" s="100"/>
      <c r="C772" s="8"/>
      <c r="D772" s="2"/>
    </row>
    <row r="773" spans="2:4" ht="16.5" customHeight="1">
      <c r="B773" s="100"/>
      <c r="C773" s="8"/>
      <c r="D773" s="2"/>
    </row>
    <row r="774" spans="2:4" ht="16.5" customHeight="1">
      <c r="B774" s="100"/>
      <c r="C774" s="8"/>
      <c r="D774" s="2"/>
    </row>
    <row r="775" spans="2:4" ht="16.5" customHeight="1">
      <c r="B775" s="100"/>
      <c r="C775" s="8"/>
      <c r="D775" s="2"/>
    </row>
    <row r="776" spans="2:4" ht="16.5" customHeight="1">
      <c r="B776" s="100"/>
      <c r="C776" s="8"/>
      <c r="D776" s="2"/>
    </row>
    <row r="777" spans="2:4" ht="16.5" customHeight="1">
      <c r="B777" s="100"/>
      <c r="C777" s="8"/>
      <c r="D777" s="2"/>
    </row>
    <row r="778" spans="2:4" ht="16.5" customHeight="1">
      <c r="B778" s="100"/>
      <c r="C778" s="8"/>
      <c r="D778" s="2"/>
    </row>
    <row r="779" spans="2:4" ht="16.5" customHeight="1">
      <c r="B779" s="100"/>
      <c r="C779" s="8"/>
      <c r="D779" s="2"/>
    </row>
    <row r="780" spans="2:4" ht="16.5" customHeight="1">
      <c r="B780" s="100"/>
      <c r="C780" s="8"/>
      <c r="D780" s="2"/>
    </row>
    <row r="781" spans="2:4" ht="16.5" customHeight="1">
      <c r="B781" s="100"/>
      <c r="C781" s="8"/>
      <c r="D781" s="2"/>
    </row>
    <row r="782" spans="2:4" ht="16.5" customHeight="1">
      <c r="B782" s="100"/>
      <c r="C782" s="8"/>
      <c r="D782" s="2"/>
    </row>
    <row r="783" spans="2:4" ht="16.5" customHeight="1">
      <c r="B783" s="100"/>
      <c r="C783" s="8"/>
      <c r="D783" s="2"/>
    </row>
    <row r="784" spans="2:4" ht="16.5" customHeight="1">
      <c r="B784" s="100"/>
      <c r="C784" s="8"/>
      <c r="D784" s="2"/>
    </row>
    <row r="785" spans="2:4" ht="16.5" customHeight="1">
      <c r="B785" s="100"/>
      <c r="C785" s="8"/>
      <c r="D785" s="2"/>
    </row>
    <row r="786" spans="2:4" ht="16.5" customHeight="1">
      <c r="B786" s="100"/>
      <c r="C786" s="8"/>
      <c r="D786" s="2"/>
    </row>
    <row r="787" spans="2:4" ht="16.5" customHeight="1">
      <c r="B787" s="100"/>
      <c r="C787" s="8"/>
      <c r="D787" s="2"/>
    </row>
    <row r="788" spans="2:4" ht="16.5" customHeight="1">
      <c r="B788" s="100"/>
      <c r="C788" s="8"/>
      <c r="D788" s="2"/>
    </row>
    <row r="789" spans="2:4" ht="16.5" customHeight="1">
      <c r="B789" s="100"/>
      <c r="C789" s="8"/>
      <c r="D789" s="2"/>
    </row>
    <row r="790" spans="2:4" ht="16.5" customHeight="1">
      <c r="B790" s="100"/>
      <c r="C790" s="8"/>
      <c r="D790" s="2"/>
    </row>
    <row r="791" spans="2:4" ht="16.5" customHeight="1">
      <c r="B791" s="100"/>
      <c r="C791" s="8"/>
      <c r="D791" s="2"/>
    </row>
    <row r="792" spans="2:4" ht="16.5" customHeight="1">
      <c r="B792" s="100"/>
      <c r="C792" s="8"/>
      <c r="D792" s="2"/>
    </row>
    <row r="793" spans="2:4" ht="16.5" customHeight="1">
      <c r="B793" s="100"/>
      <c r="C793" s="8"/>
      <c r="D793" s="2"/>
    </row>
    <row r="794" spans="2:4" ht="16.5" customHeight="1">
      <c r="B794" s="100"/>
      <c r="C794" s="8"/>
      <c r="D794" s="2"/>
    </row>
    <row r="795" spans="2:4" ht="16.5" customHeight="1">
      <c r="B795" s="100"/>
      <c r="C795" s="8"/>
      <c r="D795" s="2"/>
    </row>
    <row r="796" spans="2:4" ht="16.5" customHeight="1">
      <c r="B796" s="100"/>
      <c r="C796" s="8"/>
      <c r="D796" s="2"/>
    </row>
    <row r="797" spans="2:4" ht="16.5" customHeight="1">
      <c r="B797" s="100"/>
      <c r="C797" s="8"/>
      <c r="D797" s="2"/>
    </row>
    <row r="798" spans="2:4" ht="16.5" customHeight="1">
      <c r="B798" s="100"/>
      <c r="C798" s="8"/>
      <c r="D798" s="2"/>
    </row>
    <row r="799" spans="2:4" ht="16.5" customHeight="1">
      <c r="B799" s="100"/>
      <c r="C799" s="8"/>
      <c r="D799" s="2"/>
    </row>
  </sheetData>
  <sheetProtection/>
  <mergeCells count="3">
    <mergeCell ref="A4:D4"/>
    <mergeCell ref="A5:D5"/>
    <mergeCell ref="A3:D3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55">
      <selection activeCell="D63" sqref="D63"/>
    </sheetView>
  </sheetViews>
  <sheetFormatPr defaultColWidth="9.140625" defaultRowHeight="12.75"/>
  <cols>
    <col min="1" max="1" width="5.7109375" style="83" customWidth="1"/>
    <col min="2" max="2" width="9.7109375" style="83" customWidth="1"/>
    <col min="3" max="3" width="9.7109375" style="85" customWidth="1"/>
    <col min="4" max="4" width="38.28125" style="83" customWidth="1"/>
    <col min="5" max="5" width="12.57421875" style="82" customWidth="1"/>
    <col min="6" max="6" width="10.28125" style="82" bestFit="1" customWidth="1"/>
    <col min="7" max="16384" width="9.140625" style="83" customWidth="1"/>
  </cols>
  <sheetData>
    <row r="1" spans="1:6" ht="23.25">
      <c r="A1" s="144" t="s">
        <v>324</v>
      </c>
      <c r="B1" s="144"/>
      <c r="C1" s="144"/>
      <c r="D1" s="144"/>
      <c r="E1" s="144"/>
      <c r="F1" s="144"/>
    </row>
    <row r="2" spans="1:6" ht="23.25">
      <c r="A2" s="144" t="s">
        <v>203</v>
      </c>
      <c r="B2" s="144"/>
      <c r="C2" s="144"/>
      <c r="D2" s="144"/>
      <c r="E2" s="144"/>
      <c r="F2" s="144"/>
    </row>
    <row r="3" spans="1:6" ht="23.25">
      <c r="A3" s="176" t="s">
        <v>178</v>
      </c>
      <c r="B3" s="176"/>
      <c r="C3" s="176"/>
      <c r="D3" s="176"/>
      <c r="E3" s="176"/>
      <c r="F3" s="176"/>
    </row>
    <row r="4" spans="1:6" ht="23.25">
      <c r="A4" s="109" t="s">
        <v>67</v>
      </c>
      <c r="B4" s="109" t="s">
        <v>68</v>
      </c>
      <c r="C4" s="110" t="s">
        <v>69</v>
      </c>
      <c r="D4" s="109" t="s">
        <v>70</v>
      </c>
      <c r="E4" s="111" t="s">
        <v>71</v>
      </c>
      <c r="F4" s="111" t="s">
        <v>72</v>
      </c>
    </row>
    <row r="5" spans="1:6" ht="23.25">
      <c r="A5" s="112">
        <v>1</v>
      </c>
      <c r="B5" s="177">
        <v>16233</v>
      </c>
      <c r="C5" s="113" t="s">
        <v>73</v>
      </c>
      <c r="D5" s="112" t="s">
        <v>232</v>
      </c>
      <c r="E5" s="114">
        <v>47300</v>
      </c>
      <c r="F5" s="114">
        <v>238</v>
      </c>
    </row>
    <row r="6" spans="1:6" ht="23.25">
      <c r="A6" s="112">
        <v>2</v>
      </c>
      <c r="B6" s="177">
        <v>16233</v>
      </c>
      <c r="C6" s="113" t="s">
        <v>74</v>
      </c>
      <c r="D6" s="112" t="s">
        <v>75</v>
      </c>
      <c r="E6" s="114">
        <v>100000</v>
      </c>
      <c r="F6" s="114">
        <v>250</v>
      </c>
    </row>
    <row r="7" spans="1:6" ht="23.25">
      <c r="A7" s="112">
        <v>3</v>
      </c>
      <c r="B7" s="177">
        <v>17025</v>
      </c>
      <c r="C7" s="113" t="s">
        <v>76</v>
      </c>
      <c r="D7" s="112" t="s">
        <v>77</v>
      </c>
      <c r="E7" s="114">
        <v>40000</v>
      </c>
      <c r="F7" s="114">
        <v>338</v>
      </c>
    </row>
    <row r="8" spans="1:6" ht="23.25">
      <c r="A8" s="112">
        <v>4</v>
      </c>
      <c r="B8" s="177">
        <v>17025</v>
      </c>
      <c r="C8" s="113" t="s">
        <v>78</v>
      </c>
      <c r="D8" s="112" t="s">
        <v>79</v>
      </c>
      <c r="E8" s="114">
        <v>40000</v>
      </c>
      <c r="F8" s="114">
        <v>163</v>
      </c>
    </row>
    <row r="9" spans="1:6" ht="23.25">
      <c r="A9" s="112">
        <v>5</v>
      </c>
      <c r="B9" s="177">
        <v>17165</v>
      </c>
      <c r="C9" s="113" t="s">
        <v>80</v>
      </c>
      <c r="D9" s="112" t="s">
        <v>81</v>
      </c>
      <c r="E9" s="114">
        <v>60000</v>
      </c>
      <c r="F9" s="114">
        <v>5250</v>
      </c>
    </row>
    <row r="10" spans="1:6" ht="23.25">
      <c r="A10" s="112">
        <v>6</v>
      </c>
      <c r="B10" s="177">
        <v>17430</v>
      </c>
      <c r="C10" s="113" t="s">
        <v>82</v>
      </c>
      <c r="D10" s="112" t="s">
        <v>83</v>
      </c>
      <c r="E10" s="114">
        <v>30000</v>
      </c>
      <c r="F10" s="114">
        <v>375</v>
      </c>
    </row>
    <row r="11" spans="1:6" ht="23.25">
      <c r="A11" s="112">
        <v>7</v>
      </c>
      <c r="B11" s="177">
        <v>17430</v>
      </c>
      <c r="C11" s="113" t="s">
        <v>84</v>
      </c>
      <c r="D11" s="112" t="s">
        <v>85</v>
      </c>
      <c r="E11" s="114">
        <v>30000</v>
      </c>
      <c r="F11" s="114">
        <v>188</v>
      </c>
    </row>
    <row r="12" spans="1:6" ht="23.25">
      <c r="A12" s="112">
        <v>8</v>
      </c>
      <c r="B12" s="177">
        <v>17430</v>
      </c>
      <c r="C12" s="113" t="s">
        <v>86</v>
      </c>
      <c r="D12" s="112" t="s">
        <v>87</v>
      </c>
      <c r="E12" s="114">
        <v>20000</v>
      </c>
      <c r="F12" s="114">
        <v>250</v>
      </c>
    </row>
    <row r="13" spans="1:6" ht="23.25">
      <c r="A13" s="112">
        <v>9</v>
      </c>
      <c r="B13" s="177">
        <v>17508</v>
      </c>
      <c r="C13" s="113" t="s">
        <v>88</v>
      </c>
      <c r="D13" s="112" t="s">
        <v>89</v>
      </c>
      <c r="E13" s="114">
        <v>14000</v>
      </c>
      <c r="F13" s="114">
        <v>88</v>
      </c>
    </row>
    <row r="14" spans="1:6" ht="23.25">
      <c r="A14" s="112">
        <v>10</v>
      </c>
      <c r="B14" s="177">
        <v>17701</v>
      </c>
      <c r="C14" s="113" t="s">
        <v>90</v>
      </c>
      <c r="D14" s="112" t="s">
        <v>91</v>
      </c>
      <c r="E14" s="114">
        <v>23000</v>
      </c>
      <c r="F14" s="114">
        <v>288</v>
      </c>
    </row>
    <row r="15" spans="1:6" ht="23.25">
      <c r="A15" s="112">
        <v>11</v>
      </c>
      <c r="B15" s="177">
        <v>17760</v>
      </c>
      <c r="C15" s="113" t="s">
        <v>92</v>
      </c>
      <c r="D15" s="112" t="s">
        <v>93</v>
      </c>
      <c r="E15" s="114">
        <v>30000</v>
      </c>
      <c r="F15" s="114">
        <f>1125+430+589+362</f>
        <v>2506</v>
      </c>
    </row>
    <row r="16" spans="1:6" ht="23.25">
      <c r="A16" s="112">
        <v>12</v>
      </c>
      <c r="B16" s="177">
        <v>17931</v>
      </c>
      <c r="C16" s="113" t="s">
        <v>94</v>
      </c>
      <c r="D16" s="112" t="s">
        <v>95</v>
      </c>
      <c r="E16" s="114">
        <v>40000</v>
      </c>
      <c r="F16" s="114">
        <f>1858+430+589+362</f>
        <v>3239</v>
      </c>
    </row>
    <row r="17" spans="1:6" ht="23.25">
      <c r="A17" s="112">
        <v>13</v>
      </c>
      <c r="B17" s="177">
        <v>18079</v>
      </c>
      <c r="C17" s="113" t="s">
        <v>96</v>
      </c>
      <c r="D17" s="112" t="s">
        <v>97</v>
      </c>
      <c r="E17" s="114">
        <v>15000</v>
      </c>
      <c r="F17" s="114">
        <v>750</v>
      </c>
    </row>
    <row r="18" spans="1:6" ht="23.25">
      <c r="A18" s="112">
        <v>14</v>
      </c>
      <c r="B18" s="177">
        <v>18083</v>
      </c>
      <c r="C18" s="113" t="s">
        <v>98</v>
      </c>
      <c r="D18" s="112" t="s">
        <v>75</v>
      </c>
      <c r="E18" s="114">
        <v>10000</v>
      </c>
      <c r="F18" s="114">
        <v>125</v>
      </c>
    </row>
    <row r="19" spans="1:6" ht="23.25">
      <c r="A19" s="112">
        <v>15</v>
      </c>
      <c r="B19" s="177">
        <v>18219</v>
      </c>
      <c r="C19" s="113" t="s">
        <v>99</v>
      </c>
      <c r="D19" s="112" t="s">
        <v>100</v>
      </c>
      <c r="E19" s="114">
        <v>25000</v>
      </c>
      <c r="F19" s="114">
        <v>313</v>
      </c>
    </row>
    <row r="20" spans="1:6" ht="23.25">
      <c r="A20" s="112">
        <v>16</v>
      </c>
      <c r="B20" s="177">
        <v>18259</v>
      </c>
      <c r="C20" s="113" t="s">
        <v>101</v>
      </c>
      <c r="D20" s="112" t="s">
        <v>89</v>
      </c>
      <c r="E20" s="114">
        <v>7000</v>
      </c>
      <c r="F20" s="114">
        <v>88</v>
      </c>
    </row>
    <row r="21" spans="1:6" ht="23.25">
      <c r="A21" s="112">
        <v>17</v>
      </c>
      <c r="B21" s="177">
        <v>18498</v>
      </c>
      <c r="C21" s="113" t="s">
        <v>102</v>
      </c>
      <c r="D21" s="112" t="s">
        <v>103</v>
      </c>
      <c r="E21" s="114">
        <v>13000</v>
      </c>
      <c r="F21" s="114">
        <v>82</v>
      </c>
    </row>
    <row r="22" spans="1:6" ht="23.25">
      <c r="A22" s="112">
        <v>18</v>
      </c>
      <c r="B22" s="177">
        <v>18499</v>
      </c>
      <c r="C22" s="113" t="s">
        <v>104</v>
      </c>
      <c r="D22" s="112" t="s">
        <v>85</v>
      </c>
      <c r="E22" s="114">
        <v>14000</v>
      </c>
      <c r="F22" s="114">
        <v>175</v>
      </c>
    </row>
    <row r="23" spans="1:6" ht="23.25">
      <c r="A23" s="112">
        <v>19</v>
      </c>
      <c r="B23" s="177">
        <v>237770</v>
      </c>
      <c r="C23" s="113" t="s">
        <v>105</v>
      </c>
      <c r="D23" s="112" t="s">
        <v>322</v>
      </c>
      <c r="E23" s="114">
        <v>25000</v>
      </c>
      <c r="F23" s="114">
        <v>1151</v>
      </c>
    </row>
    <row r="24" spans="1:6" ht="23.25">
      <c r="A24" s="112"/>
      <c r="B24" s="177"/>
      <c r="C24" s="113"/>
      <c r="D24" s="112" t="s">
        <v>323</v>
      </c>
      <c r="E24" s="114"/>
      <c r="F24" s="114"/>
    </row>
    <row r="25" spans="1:6" ht="23.25">
      <c r="A25" s="112">
        <v>20</v>
      </c>
      <c r="B25" s="177">
        <v>18820</v>
      </c>
      <c r="C25" s="113" t="s">
        <v>106</v>
      </c>
      <c r="D25" s="112" t="s">
        <v>87</v>
      </c>
      <c r="E25" s="114">
        <v>9000</v>
      </c>
      <c r="F25" s="114">
        <v>113</v>
      </c>
    </row>
    <row r="26" spans="1:6" ht="23.25">
      <c r="A26" s="112">
        <v>21</v>
      </c>
      <c r="B26" s="177">
        <v>18820</v>
      </c>
      <c r="C26" s="113" t="s">
        <v>107</v>
      </c>
      <c r="D26" s="112" t="s">
        <v>108</v>
      </c>
      <c r="E26" s="114">
        <v>26000</v>
      </c>
      <c r="F26" s="114">
        <v>163</v>
      </c>
    </row>
    <row r="27" spans="1:6" ht="23.25">
      <c r="A27" s="112">
        <v>22</v>
      </c>
      <c r="B27" s="177">
        <v>18825</v>
      </c>
      <c r="C27" s="113" t="s">
        <v>109</v>
      </c>
      <c r="D27" s="112" t="s">
        <v>87</v>
      </c>
      <c r="E27" s="114">
        <v>15000</v>
      </c>
      <c r="F27" s="114">
        <v>188</v>
      </c>
    </row>
    <row r="28" spans="1:6" ht="23.25">
      <c r="A28" s="112">
        <v>23</v>
      </c>
      <c r="B28" s="177">
        <v>18910</v>
      </c>
      <c r="C28" s="113" t="s">
        <v>110</v>
      </c>
      <c r="D28" s="112" t="s">
        <v>111</v>
      </c>
      <c r="E28" s="114">
        <v>39000</v>
      </c>
      <c r="F28" s="114">
        <v>1219</v>
      </c>
    </row>
    <row r="29" spans="1:6" ht="23.25">
      <c r="A29" s="112">
        <v>24</v>
      </c>
      <c r="B29" s="177">
        <v>18974</v>
      </c>
      <c r="C29" s="113" t="s">
        <v>112</v>
      </c>
      <c r="D29" s="112" t="s">
        <v>113</v>
      </c>
      <c r="E29" s="114">
        <v>25000</v>
      </c>
      <c r="F29" s="114">
        <v>313</v>
      </c>
    </row>
    <row r="30" spans="1:6" ht="23.25">
      <c r="A30" s="112">
        <v>25</v>
      </c>
      <c r="B30" s="177">
        <v>19192</v>
      </c>
      <c r="C30" s="113" t="s">
        <v>114</v>
      </c>
      <c r="D30" s="112" t="s">
        <v>115</v>
      </c>
      <c r="E30" s="114">
        <v>16000</v>
      </c>
      <c r="F30" s="114">
        <v>200</v>
      </c>
    </row>
    <row r="31" spans="1:6" ht="23.25">
      <c r="A31" s="112">
        <v>26</v>
      </c>
      <c r="B31" s="177">
        <v>19202</v>
      </c>
      <c r="C31" s="113" t="s">
        <v>116</v>
      </c>
      <c r="D31" s="112" t="s">
        <v>117</v>
      </c>
      <c r="E31" s="114">
        <v>26000</v>
      </c>
      <c r="F31" s="114">
        <v>325</v>
      </c>
    </row>
    <row r="32" spans="1:6" ht="23.25">
      <c r="A32" s="112">
        <v>27</v>
      </c>
      <c r="B32" s="121">
        <v>19225</v>
      </c>
      <c r="C32" s="124" t="s">
        <v>118</v>
      </c>
      <c r="D32" s="112" t="s">
        <v>108</v>
      </c>
      <c r="E32" s="114">
        <v>15000</v>
      </c>
      <c r="F32" s="114">
        <v>188</v>
      </c>
    </row>
    <row r="33" spans="1:6" ht="22.5" customHeight="1">
      <c r="A33" s="109" t="s">
        <v>67</v>
      </c>
      <c r="B33" s="109" t="s">
        <v>68</v>
      </c>
      <c r="C33" s="110" t="s">
        <v>69</v>
      </c>
      <c r="D33" s="109" t="s">
        <v>70</v>
      </c>
      <c r="E33" s="111" t="s">
        <v>71</v>
      </c>
      <c r="F33" s="111" t="s">
        <v>72</v>
      </c>
    </row>
    <row r="34" spans="1:6" ht="22.5" customHeight="1">
      <c r="A34" s="112">
        <v>28</v>
      </c>
      <c r="B34" s="177">
        <v>19283</v>
      </c>
      <c r="C34" s="113" t="s">
        <v>119</v>
      </c>
      <c r="D34" s="112" t="s">
        <v>120</v>
      </c>
      <c r="E34" s="114">
        <v>16600</v>
      </c>
      <c r="F34" s="114">
        <v>208</v>
      </c>
    </row>
    <row r="35" spans="1:6" ht="22.5" customHeight="1">
      <c r="A35" s="112">
        <v>29</v>
      </c>
      <c r="B35" s="177">
        <v>19288</v>
      </c>
      <c r="C35" s="113" t="s">
        <v>121</v>
      </c>
      <c r="D35" s="112" t="s">
        <v>122</v>
      </c>
      <c r="E35" s="114">
        <v>9000</v>
      </c>
      <c r="F35" s="114">
        <v>225</v>
      </c>
    </row>
    <row r="36" spans="1:6" ht="22.5" customHeight="1">
      <c r="A36" s="112">
        <v>30</v>
      </c>
      <c r="B36" s="177">
        <v>19400</v>
      </c>
      <c r="C36" s="113" t="s">
        <v>123</v>
      </c>
      <c r="D36" s="112" t="s">
        <v>124</v>
      </c>
      <c r="E36" s="114">
        <v>25000</v>
      </c>
      <c r="F36" s="114">
        <v>1250</v>
      </c>
    </row>
    <row r="37" spans="1:6" ht="22.5" customHeight="1">
      <c r="A37" s="112">
        <v>31</v>
      </c>
      <c r="B37" s="177">
        <v>19429</v>
      </c>
      <c r="C37" s="113" t="s">
        <v>125</v>
      </c>
      <c r="D37" s="112" t="s">
        <v>126</v>
      </c>
      <c r="E37" s="114">
        <v>30000</v>
      </c>
      <c r="F37" s="114">
        <v>375</v>
      </c>
    </row>
    <row r="38" spans="1:6" ht="22.5" customHeight="1">
      <c r="A38" s="112">
        <v>32</v>
      </c>
      <c r="B38" s="177">
        <v>19653</v>
      </c>
      <c r="C38" s="113" t="s">
        <v>127</v>
      </c>
      <c r="D38" s="112" t="s">
        <v>128</v>
      </c>
      <c r="E38" s="114">
        <v>50000</v>
      </c>
      <c r="F38" s="114">
        <v>313</v>
      </c>
    </row>
    <row r="39" spans="1:6" ht="22.5" customHeight="1">
      <c r="A39" s="112">
        <v>33</v>
      </c>
      <c r="B39" s="177">
        <v>19659</v>
      </c>
      <c r="C39" s="113" t="s">
        <v>129</v>
      </c>
      <c r="D39" s="112" t="s">
        <v>130</v>
      </c>
      <c r="E39" s="114">
        <v>13000</v>
      </c>
      <c r="F39" s="114">
        <v>82</v>
      </c>
    </row>
    <row r="40" spans="1:6" ht="22.5" customHeight="1">
      <c r="A40" s="112">
        <v>34</v>
      </c>
      <c r="B40" s="177">
        <v>19661</v>
      </c>
      <c r="C40" s="113" t="s">
        <v>131</v>
      </c>
      <c r="D40" s="112" t="s">
        <v>120</v>
      </c>
      <c r="E40" s="114">
        <v>16600</v>
      </c>
      <c r="F40" s="114">
        <v>104</v>
      </c>
    </row>
    <row r="41" spans="1:6" ht="22.5" customHeight="1">
      <c r="A41" s="112">
        <v>35</v>
      </c>
      <c r="B41" s="177">
        <v>19752</v>
      </c>
      <c r="C41" s="113" t="s">
        <v>132</v>
      </c>
      <c r="D41" s="112" t="s">
        <v>133</v>
      </c>
      <c r="E41" s="114">
        <v>20000</v>
      </c>
      <c r="F41" s="114">
        <v>125</v>
      </c>
    </row>
    <row r="42" spans="1:6" ht="22.5" customHeight="1">
      <c r="A42" s="112">
        <v>36</v>
      </c>
      <c r="B42" s="177">
        <v>19787</v>
      </c>
      <c r="C42" s="113" t="s">
        <v>134</v>
      </c>
      <c r="D42" s="112" t="s">
        <v>111</v>
      </c>
      <c r="E42" s="114">
        <v>39000</v>
      </c>
      <c r="F42" s="114">
        <v>488</v>
      </c>
    </row>
    <row r="43" spans="1:6" ht="22.5" customHeight="1">
      <c r="A43" s="112">
        <v>37</v>
      </c>
      <c r="B43" s="177">
        <v>19976</v>
      </c>
      <c r="C43" s="113" t="s">
        <v>135</v>
      </c>
      <c r="D43" s="112" t="s">
        <v>115</v>
      </c>
      <c r="E43" s="114">
        <v>40000</v>
      </c>
      <c r="F43" s="114">
        <v>250</v>
      </c>
    </row>
    <row r="44" spans="1:6" ht="22.5" customHeight="1">
      <c r="A44" s="112">
        <v>38</v>
      </c>
      <c r="B44" s="177">
        <v>239178</v>
      </c>
      <c r="C44" s="113" t="s">
        <v>136</v>
      </c>
      <c r="D44" s="112" t="s">
        <v>137</v>
      </c>
      <c r="E44" s="114">
        <v>13000</v>
      </c>
      <c r="F44" s="114">
        <v>82</v>
      </c>
    </row>
    <row r="45" spans="1:6" ht="22.5" customHeight="1">
      <c r="A45" s="112">
        <v>39</v>
      </c>
      <c r="B45" s="177">
        <v>239179</v>
      </c>
      <c r="C45" s="113" t="s">
        <v>138</v>
      </c>
      <c r="D45" s="112" t="s">
        <v>139</v>
      </c>
      <c r="E45" s="114">
        <v>50000</v>
      </c>
      <c r="F45" s="114">
        <v>625</v>
      </c>
    </row>
    <row r="46" spans="1:6" ht="22.5" customHeight="1">
      <c r="A46" s="112">
        <v>40</v>
      </c>
      <c r="B46" s="177">
        <v>239185</v>
      </c>
      <c r="C46" s="113" t="s">
        <v>140</v>
      </c>
      <c r="D46" s="112" t="s">
        <v>141</v>
      </c>
      <c r="E46" s="114">
        <v>16600</v>
      </c>
      <c r="F46" s="114">
        <v>104</v>
      </c>
    </row>
    <row r="47" spans="1:6" ht="22.5" customHeight="1">
      <c r="A47" s="112">
        <v>41</v>
      </c>
      <c r="B47" s="177">
        <v>239189</v>
      </c>
      <c r="C47" s="113" t="s">
        <v>142</v>
      </c>
      <c r="D47" s="112" t="s">
        <v>143</v>
      </c>
      <c r="E47" s="114">
        <v>15000</v>
      </c>
      <c r="F47" s="114">
        <v>282</v>
      </c>
    </row>
    <row r="48" spans="1:6" ht="22.5" customHeight="1">
      <c r="A48" s="112">
        <v>42</v>
      </c>
      <c r="B48" s="177">
        <v>239206</v>
      </c>
      <c r="C48" s="113" t="s">
        <v>144</v>
      </c>
      <c r="D48" s="112" t="s">
        <v>145</v>
      </c>
      <c r="E48" s="114">
        <v>60000</v>
      </c>
      <c r="F48" s="114">
        <v>375</v>
      </c>
    </row>
    <row r="49" spans="1:6" ht="22.5" customHeight="1">
      <c r="A49" s="112">
        <v>43</v>
      </c>
      <c r="B49" s="177">
        <v>239308</v>
      </c>
      <c r="C49" s="113" t="s">
        <v>146</v>
      </c>
      <c r="D49" s="112" t="s">
        <v>147</v>
      </c>
      <c r="E49" s="114">
        <v>20000</v>
      </c>
      <c r="F49" s="114">
        <v>125</v>
      </c>
    </row>
    <row r="50" spans="1:6" ht="22.5" customHeight="1">
      <c r="A50" s="112">
        <v>44</v>
      </c>
      <c r="B50" s="177">
        <v>239349</v>
      </c>
      <c r="C50" s="113" t="s">
        <v>148</v>
      </c>
      <c r="D50" s="112" t="s">
        <v>149</v>
      </c>
      <c r="E50" s="114">
        <v>39000</v>
      </c>
      <c r="F50" s="114">
        <v>244</v>
      </c>
    </row>
    <row r="51" spans="1:6" ht="22.5" customHeight="1">
      <c r="A51" s="112">
        <v>45</v>
      </c>
      <c r="B51" s="177">
        <v>20366</v>
      </c>
      <c r="C51" s="113" t="s">
        <v>183</v>
      </c>
      <c r="D51" s="112" t="s">
        <v>184</v>
      </c>
      <c r="E51" s="114">
        <v>26000</v>
      </c>
      <c r="F51" s="114">
        <v>163</v>
      </c>
    </row>
    <row r="52" spans="1:6" ht="22.5" customHeight="1">
      <c r="A52" s="112">
        <v>46</v>
      </c>
      <c r="B52" s="177">
        <v>20436</v>
      </c>
      <c r="C52" s="113" t="s">
        <v>208</v>
      </c>
      <c r="D52" s="112" t="s">
        <v>209</v>
      </c>
      <c r="E52" s="114">
        <v>60000</v>
      </c>
      <c r="F52" s="114">
        <v>375</v>
      </c>
    </row>
    <row r="53" spans="1:6" ht="22.5" customHeight="1">
      <c r="A53" s="112">
        <v>47</v>
      </c>
      <c r="B53" s="177">
        <v>20386</v>
      </c>
      <c r="C53" s="113" t="s">
        <v>210</v>
      </c>
      <c r="D53" s="112" t="s">
        <v>211</v>
      </c>
      <c r="E53" s="114">
        <v>40000</v>
      </c>
      <c r="F53" s="114">
        <v>1000</v>
      </c>
    </row>
    <row r="54" spans="1:6" ht="22.5" customHeight="1">
      <c r="A54" s="112">
        <v>48</v>
      </c>
      <c r="B54" s="177">
        <v>20582</v>
      </c>
      <c r="C54" s="113" t="s">
        <v>212</v>
      </c>
      <c r="D54" s="112" t="s">
        <v>213</v>
      </c>
      <c r="E54" s="114">
        <v>39000</v>
      </c>
      <c r="F54" s="114">
        <v>488</v>
      </c>
    </row>
    <row r="55" spans="1:6" ht="22.5" customHeight="1">
      <c r="A55" s="112">
        <v>49</v>
      </c>
      <c r="B55" s="177">
        <v>20913</v>
      </c>
      <c r="C55" s="113" t="s">
        <v>214</v>
      </c>
      <c r="D55" s="112" t="s">
        <v>147</v>
      </c>
      <c r="E55" s="114">
        <v>20000</v>
      </c>
      <c r="F55" s="114">
        <v>625</v>
      </c>
    </row>
    <row r="56" spans="1:6" ht="22.5" customHeight="1">
      <c r="A56" s="112">
        <v>50</v>
      </c>
      <c r="B56" s="177">
        <v>20681</v>
      </c>
      <c r="C56" s="113" t="s">
        <v>215</v>
      </c>
      <c r="D56" s="112" t="s">
        <v>206</v>
      </c>
      <c r="E56" s="114">
        <v>40000</v>
      </c>
      <c r="F56" s="114">
        <v>250</v>
      </c>
    </row>
    <row r="57" spans="1:6" ht="22.5" customHeight="1">
      <c r="A57" s="112">
        <v>51</v>
      </c>
      <c r="B57" s="177">
        <v>20766</v>
      </c>
      <c r="C57" s="113" t="s">
        <v>207</v>
      </c>
      <c r="D57" s="112" t="s">
        <v>228</v>
      </c>
      <c r="E57" s="114">
        <v>15000</v>
      </c>
      <c r="F57" s="114">
        <v>188</v>
      </c>
    </row>
    <row r="58" spans="1:6" ht="22.5" customHeight="1">
      <c r="A58" s="112">
        <v>52</v>
      </c>
      <c r="B58" s="177">
        <v>21499</v>
      </c>
      <c r="C58" s="113" t="s">
        <v>301</v>
      </c>
      <c r="D58" s="112" t="s">
        <v>302</v>
      </c>
      <c r="E58" s="114">
        <v>26000</v>
      </c>
      <c r="F58" s="114">
        <v>163</v>
      </c>
    </row>
    <row r="59" spans="1:6" ht="22.5" customHeight="1">
      <c r="A59" s="112">
        <v>53</v>
      </c>
      <c r="B59" s="177">
        <v>21499</v>
      </c>
      <c r="C59" s="113" t="s">
        <v>303</v>
      </c>
      <c r="D59" s="112" t="s">
        <v>304</v>
      </c>
      <c r="E59" s="114">
        <v>24000</v>
      </c>
      <c r="F59" s="114">
        <v>150</v>
      </c>
    </row>
    <row r="60" spans="1:6" ht="22.5" customHeight="1">
      <c r="A60" s="112">
        <v>54</v>
      </c>
      <c r="B60" s="177">
        <v>21833</v>
      </c>
      <c r="C60" s="113" t="s">
        <v>305</v>
      </c>
      <c r="D60" s="112" t="s">
        <v>306</v>
      </c>
      <c r="E60" s="114">
        <v>30000</v>
      </c>
      <c r="F60" s="114">
        <v>188</v>
      </c>
    </row>
    <row r="61" spans="1:6" ht="22.5" customHeight="1" thickBot="1">
      <c r="A61" s="146" t="s">
        <v>6</v>
      </c>
      <c r="B61" s="178"/>
      <c r="C61" s="178"/>
      <c r="D61" s="147"/>
      <c r="E61" s="179">
        <f>SUM(E5:E60)</f>
        <v>1547100</v>
      </c>
      <c r="F61" s="179">
        <f>SUM(F5:F60)</f>
        <v>27413</v>
      </c>
    </row>
    <row r="62" spans="1:6" ht="22.5" customHeight="1" thickTop="1">
      <c r="A62" s="122"/>
      <c r="B62" s="122"/>
      <c r="C62" s="122"/>
      <c r="D62" s="122"/>
      <c r="E62" s="122"/>
      <c r="F62" s="122"/>
    </row>
    <row r="63" spans="1:6" ht="22.5" customHeight="1">
      <c r="A63" s="122"/>
      <c r="B63" s="122"/>
      <c r="C63" s="122"/>
      <c r="D63" s="122"/>
      <c r="E63" s="122"/>
      <c r="F63" s="122"/>
    </row>
    <row r="64" spans="1:6" ht="22.5" customHeight="1">
      <c r="A64" s="122"/>
      <c r="B64" s="122"/>
      <c r="C64" s="122"/>
      <c r="D64" s="122"/>
      <c r="E64" s="122"/>
      <c r="F64" s="122"/>
    </row>
    <row r="65" spans="1:6" ht="22.5" customHeight="1">
      <c r="A65" s="122"/>
      <c r="B65" s="122"/>
      <c r="C65" s="122"/>
      <c r="D65" s="122"/>
      <c r="E65" s="122"/>
      <c r="F65" s="122"/>
    </row>
    <row r="66" spans="1:6" ht="22.5" customHeight="1">
      <c r="A66" s="122"/>
      <c r="B66" s="122"/>
      <c r="C66" s="122"/>
      <c r="D66" s="122"/>
      <c r="E66" s="122"/>
      <c r="F66" s="122"/>
    </row>
    <row r="67" spans="1:6" ht="22.5" customHeight="1">
      <c r="A67" s="122"/>
      <c r="B67" s="122"/>
      <c r="C67" s="122"/>
      <c r="D67" s="122"/>
      <c r="E67" s="122"/>
      <c r="F67" s="122"/>
    </row>
    <row r="68" spans="1:6" ht="22.5" customHeight="1">
      <c r="A68" s="175" t="s">
        <v>327</v>
      </c>
      <c r="B68" s="175"/>
      <c r="C68" s="175"/>
      <c r="D68" s="175"/>
      <c r="E68" s="175"/>
      <c r="F68" s="175"/>
    </row>
    <row r="69" spans="1:6" ht="22.5" customHeight="1">
      <c r="A69" s="175" t="s">
        <v>325</v>
      </c>
      <c r="B69" s="175"/>
      <c r="C69" s="175"/>
      <c r="D69" s="175"/>
      <c r="E69" s="175"/>
      <c r="F69" s="175"/>
    </row>
    <row r="70" spans="1:6" ht="22.5" customHeight="1">
      <c r="A70" s="175" t="s">
        <v>326</v>
      </c>
      <c r="B70" s="175"/>
      <c r="C70" s="175"/>
      <c r="D70" s="175"/>
      <c r="E70" s="175"/>
      <c r="F70" s="175"/>
    </row>
    <row r="71" ht="18.75" customHeight="1"/>
  </sheetData>
  <sheetProtection/>
  <mergeCells count="7">
    <mergeCell ref="A70:F70"/>
    <mergeCell ref="A1:F1"/>
    <mergeCell ref="A2:F2"/>
    <mergeCell ref="A3:F3"/>
    <mergeCell ref="A61:D61"/>
    <mergeCell ref="A68:F68"/>
    <mergeCell ref="A69:F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0"/>
  <sheetViews>
    <sheetView view="pageBreakPreview" zoomScaleSheetLayoutView="100" workbookViewId="0" topLeftCell="A1">
      <selection activeCell="G11" sqref="G11"/>
    </sheetView>
  </sheetViews>
  <sheetFormatPr defaultColWidth="9.140625" defaultRowHeight="16.5" customHeight="1"/>
  <cols>
    <col min="1" max="1" width="65.28125" style="100" customWidth="1"/>
    <col min="2" max="2" width="6.57421875" style="104" customWidth="1"/>
    <col min="3" max="3" width="13.28125" style="9" customWidth="1"/>
    <col min="4" max="4" width="14.28125" style="5" customWidth="1"/>
    <col min="5" max="5" width="10.8515625" style="100" bestFit="1" customWidth="1"/>
    <col min="6" max="6" width="11.140625" style="100" bestFit="1" customWidth="1"/>
    <col min="7" max="16384" width="9.140625" style="100" customWidth="1"/>
  </cols>
  <sheetData>
    <row r="1" spans="1:4" ht="16.5" customHeight="1">
      <c r="A1" s="99"/>
      <c r="B1" s="99"/>
      <c r="C1" s="56"/>
      <c r="D1" s="56"/>
    </row>
    <row r="2" spans="1:4" ht="16.5" customHeight="1">
      <c r="A2" s="99"/>
      <c r="B2" s="99"/>
      <c r="C2" s="56"/>
      <c r="D2" s="56"/>
    </row>
    <row r="3" spans="1:4" ht="16.5" customHeight="1">
      <c r="A3" s="99"/>
      <c r="B3" s="99"/>
      <c r="C3" s="56"/>
      <c r="D3" s="56"/>
    </row>
    <row r="4" spans="1:4" ht="16.5" customHeight="1">
      <c r="A4" s="139" t="s">
        <v>29</v>
      </c>
      <c r="B4" s="139"/>
      <c r="C4" s="139"/>
      <c r="D4" s="139"/>
    </row>
    <row r="5" spans="1:4" ht="16.5" customHeight="1">
      <c r="A5" s="138" t="s">
        <v>308</v>
      </c>
      <c r="B5" s="138"/>
      <c r="C5" s="138"/>
      <c r="D5" s="138"/>
    </row>
    <row r="6" spans="1:4" ht="16.5" customHeight="1">
      <c r="A6" s="138" t="s">
        <v>262</v>
      </c>
      <c r="B6" s="138"/>
      <c r="C6" s="138"/>
      <c r="D6" s="138"/>
    </row>
    <row r="7" spans="1:11" ht="16.5" customHeight="1">
      <c r="A7" s="101"/>
      <c r="B7" s="101"/>
      <c r="C7" s="101"/>
      <c r="D7" s="101"/>
      <c r="K7" s="137"/>
    </row>
    <row r="8" spans="1:13" ht="16.5" customHeight="1">
      <c r="A8" s="103" t="s">
        <v>237</v>
      </c>
      <c r="B8" s="101"/>
      <c r="C8" s="101"/>
      <c r="D8" s="101"/>
      <c r="M8" s="136"/>
    </row>
    <row r="9" spans="1:4" ht="16.5" customHeight="1">
      <c r="A9" s="103"/>
      <c r="B9" s="101"/>
      <c r="C9" s="101"/>
      <c r="D9" s="101" t="s">
        <v>41</v>
      </c>
    </row>
    <row r="10" spans="1:4" ht="16.5" customHeight="1">
      <c r="A10" s="100" t="s">
        <v>264</v>
      </c>
      <c r="D10" s="5">
        <v>58000</v>
      </c>
    </row>
    <row r="11" spans="1:4" ht="16.5" customHeight="1">
      <c r="A11" s="103" t="s">
        <v>263</v>
      </c>
      <c r="D11" s="5">
        <v>27300</v>
      </c>
    </row>
    <row r="12" spans="1:4" ht="16.5" customHeight="1">
      <c r="A12" s="103"/>
      <c r="B12" s="101"/>
      <c r="C12" s="3"/>
      <c r="D12" s="43"/>
    </row>
    <row r="13" spans="1:4" ht="16.5" customHeight="1" thickBot="1">
      <c r="A13" s="103"/>
      <c r="B13" s="101"/>
      <c r="C13" s="9" t="s">
        <v>6</v>
      </c>
      <c r="D13" s="135">
        <f>SUM(D10:D12)</f>
        <v>85300</v>
      </c>
    </row>
    <row r="14" spans="1:4" ht="16.5" customHeight="1" thickTop="1">
      <c r="A14" s="103"/>
      <c r="B14" s="101"/>
      <c r="C14" s="3"/>
      <c r="D14" s="43"/>
    </row>
    <row r="15" spans="1:4" ht="16.5" customHeight="1">
      <c r="A15" s="103"/>
      <c r="B15" s="101"/>
      <c r="C15" s="3"/>
      <c r="D15" s="43"/>
    </row>
    <row r="18" ht="16.5" customHeight="1">
      <c r="A18" s="103"/>
    </row>
    <row r="19" ht="16.5" customHeight="1">
      <c r="A19" s="103"/>
    </row>
    <row r="20" ht="16.5" customHeight="1">
      <c r="A20" s="103"/>
    </row>
    <row r="21" ht="16.5" customHeight="1">
      <c r="A21" s="103"/>
    </row>
    <row r="22" ht="16.5" customHeight="1">
      <c r="A22" s="103"/>
    </row>
    <row r="23" ht="16.5" customHeight="1">
      <c r="A23" s="103"/>
    </row>
    <row r="24" ht="16.5" customHeight="1">
      <c r="A24" s="103"/>
    </row>
    <row r="25" ht="16.5" customHeight="1">
      <c r="A25" s="102"/>
    </row>
    <row r="26" spans="1:4" ht="16.5" customHeight="1">
      <c r="A26" s="102"/>
      <c r="D26" s="10"/>
    </row>
    <row r="27" ht="16.5" customHeight="1">
      <c r="A27" s="102"/>
    </row>
    <row r="28" ht="16.5" customHeight="1">
      <c r="A28" s="102"/>
    </row>
    <row r="29" spans="1:7" ht="16.5" customHeight="1">
      <c r="A29" s="102"/>
      <c r="G29" s="102"/>
    </row>
    <row r="30" spans="4:7" ht="16.5" customHeight="1">
      <c r="D30" s="10"/>
      <c r="G30" s="133"/>
    </row>
    <row r="31" ht="16.5" customHeight="1">
      <c r="D31" s="10"/>
    </row>
    <row r="32" ht="16.5" customHeight="1">
      <c r="D32" s="10"/>
    </row>
    <row r="33" spans="1:4" ht="16.5" customHeight="1">
      <c r="A33" s="106"/>
      <c r="D33" s="10"/>
    </row>
    <row r="34" spans="1:4" ht="16.5" customHeight="1">
      <c r="A34" s="106"/>
      <c r="D34" s="10"/>
    </row>
    <row r="35" spans="1:4" ht="16.5" customHeight="1">
      <c r="A35" s="106"/>
      <c r="D35" s="10"/>
    </row>
    <row r="36" spans="1:4" ht="16.5" customHeight="1">
      <c r="A36" s="106"/>
      <c r="D36" s="10"/>
    </row>
    <row r="37" spans="1:4" ht="16.5" customHeight="1">
      <c r="A37" s="101"/>
      <c r="D37" s="10"/>
    </row>
    <row r="38" spans="2:4" ht="16.5" customHeight="1">
      <c r="B38" s="100"/>
      <c r="C38" s="2"/>
      <c r="D38" s="2"/>
    </row>
    <row r="39" spans="2:4" ht="16.5" customHeight="1">
      <c r="B39" s="100"/>
      <c r="C39" s="2"/>
      <c r="D39" s="2"/>
    </row>
    <row r="40" spans="2:4" ht="16.5" customHeight="1">
      <c r="B40" s="100"/>
      <c r="C40" s="2"/>
      <c r="D40" s="2"/>
    </row>
    <row r="41" spans="2:4" ht="16.5" customHeight="1">
      <c r="B41" s="100"/>
      <c r="C41" s="2"/>
      <c r="D41" s="2"/>
    </row>
    <row r="42" spans="2:4" ht="16.5" customHeight="1">
      <c r="B42" s="100"/>
      <c r="C42" s="2"/>
      <c r="D42" s="2"/>
    </row>
    <row r="43" spans="2:4" ht="16.5" customHeight="1">
      <c r="B43" s="100"/>
      <c r="C43" s="2"/>
      <c r="D43" s="2"/>
    </row>
    <row r="44" spans="2:4" ht="16.5" customHeight="1">
      <c r="B44" s="100"/>
      <c r="C44" s="2"/>
      <c r="D44" s="2"/>
    </row>
    <row r="45" spans="2:4" ht="16.5" customHeight="1">
      <c r="B45" s="100"/>
      <c r="C45" s="2"/>
      <c r="D45" s="2"/>
    </row>
    <row r="46" spans="2:4" ht="16.5" customHeight="1">
      <c r="B46" s="100"/>
      <c r="C46" s="2"/>
      <c r="D46" s="2"/>
    </row>
    <row r="47" spans="2:4" ht="16.5" customHeight="1">
      <c r="B47" s="100"/>
      <c r="C47" s="2"/>
      <c r="D47" s="2"/>
    </row>
    <row r="48" spans="2:4" ht="16.5" customHeight="1">
      <c r="B48" s="100"/>
      <c r="C48" s="2"/>
      <c r="D48" s="2"/>
    </row>
    <row r="49" spans="2:4" ht="16.5" customHeight="1">
      <c r="B49" s="100"/>
      <c r="C49" s="2"/>
      <c r="D49" s="2"/>
    </row>
    <row r="50" spans="2:4" ht="16.5" customHeight="1">
      <c r="B50" s="100"/>
      <c r="C50" s="2"/>
      <c r="D50" s="2"/>
    </row>
    <row r="51" spans="2:4" ht="16.5" customHeight="1">
      <c r="B51" s="100"/>
      <c r="C51" s="2"/>
      <c r="D51" s="2"/>
    </row>
    <row r="52" spans="2:4" ht="16.5" customHeight="1">
      <c r="B52" s="100"/>
      <c r="C52" s="2"/>
      <c r="D52" s="2"/>
    </row>
    <row r="53" spans="2:4" ht="16.5" customHeight="1">
      <c r="B53" s="100"/>
      <c r="C53" s="2"/>
      <c r="D53" s="2"/>
    </row>
    <row r="54" spans="2:4" ht="16.5" customHeight="1">
      <c r="B54" s="100"/>
      <c r="C54" s="2"/>
      <c r="D54" s="2"/>
    </row>
    <row r="55" spans="2:4" ht="16.5" customHeight="1">
      <c r="B55" s="100"/>
      <c r="C55" s="2"/>
      <c r="D55" s="2"/>
    </row>
    <row r="56" spans="2:4" ht="16.5" customHeight="1">
      <c r="B56" s="100"/>
      <c r="C56" s="2"/>
      <c r="D56" s="2"/>
    </row>
    <row r="57" spans="2:4" ht="16.5" customHeight="1">
      <c r="B57" s="100"/>
      <c r="C57" s="2"/>
      <c r="D57" s="2"/>
    </row>
    <row r="58" spans="2:4" ht="16.5" customHeight="1">
      <c r="B58" s="100"/>
      <c r="C58" s="2"/>
      <c r="D58" s="2"/>
    </row>
    <row r="59" spans="2:4" ht="16.5" customHeight="1">
      <c r="B59" s="100"/>
      <c r="C59" s="2"/>
      <c r="D59" s="2"/>
    </row>
    <row r="60" spans="2:4" ht="16.5" customHeight="1">
      <c r="B60" s="100"/>
      <c r="C60" s="2"/>
      <c r="D60" s="2"/>
    </row>
    <row r="61" spans="2:4" ht="16.5" customHeight="1">
      <c r="B61" s="100"/>
      <c r="C61" s="2"/>
      <c r="D61" s="2"/>
    </row>
    <row r="62" spans="2:4" ht="16.5" customHeight="1">
      <c r="B62" s="100"/>
      <c r="C62" s="2"/>
      <c r="D62" s="2"/>
    </row>
    <row r="63" spans="2:4" ht="16.5" customHeight="1">
      <c r="B63" s="100"/>
      <c r="C63" s="2"/>
      <c r="D63" s="2"/>
    </row>
    <row r="64" spans="2:4" ht="16.5" customHeight="1">
      <c r="B64" s="100"/>
      <c r="C64" s="2"/>
      <c r="D64" s="2"/>
    </row>
    <row r="65" spans="2:4" ht="16.5" customHeight="1">
      <c r="B65" s="100"/>
      <c r="C65" s="2"/>
      <c r="D65" s="2"/>
    </row>
    <row r="66" spans="2:4" ht="16.5" customHeight="1">
      <c r="B66" s="100"/>
      <c r="C66" s="2"/>
      <c r="D66" s="2"/>
    </row>
    <row r="67" spans="2:4" ht="16.5" customHeight="1">
      <c r="B67" s="100"/>
      <c r="C67" s="2"/>
      <c r="D67" s="2"/>
    </row>
    <row r="68" spans="2:4" ht="16.5" customHeight="1">
      <c r="B68" s="100"/>
      <c r="C68" s="2"/>
      <c r="D68" s="2"/>
    </row>
    <row r="69" spans="2:4" ht="16.5" customHeight="1">
      <c r="B69" s="100"/>
      <c r="C69" s="2"/>
      <c r="D69" s="2"/>
    </row>
    <row r="70" spans="2:4" ht="16.5" customHeight="1">
      <c r="B70" s="100"/>
      <c r="C70" s="2"/>
      <c r="D70" s="2"/>
    </row>
    <row r="71" spans="2:4" ht="16.5" customHeight="1">
      <c r="B71" s="100"/>
      <c r="C71" s="2"/>
      <c r="D71" s="2"/>
    </row>
    <row r="72" spans="2:4" ht="16.5" customHeight="1">
      <c r="B72" s="100"/>
      <c r="C72" s="2"/>
      <c r="D72" s="2"/>
    </row>
    <row r="73" spans="2:4" ht="16.5" customHeight="1">
      <c r="B73" s="100"/>
      <c r="C73" s="2"/>
      <c r="D73" s="2"/>
    </row>
    <row r="74" spans="2:4" ht="16.5" customHeight="1">
      <c r="B74" s="100"/>
      <c r="C74" s="2"/>
      <c r="D74" s="2"/>
    </row>
    <row r="75" spans="2:4" ht="16.5" customHeight="1">
      <c r="B75" s="100"/>
      <c r="C75" s="2"/>
      <c r="D75" s="2"/>
    </row>
    <row r="76" spans="2:4" ht="16.5" customHeight="1">
      <c r="B76" s="100"/>
      <c r="C76" s="2"/>
      <c r="D76" s="2"/>
    </row>
    <row r="77" spans="2:4" ht="16.5" customHeight="1">
      <c r="B77" s="100"/>
      <c r="C77" s="2"/>
      <c r="D77" s="2"/>
    </row>
    <row r="78" spans="2:4" ht="16.5" customHeight="1">
      <c r="B78" s="100"/>
      <c r="C78" s="2"/>
      <c r="D78" s="2"/>
    </row>
    <row r="79" spans="2:4" ht="16.5" customHeight="1">
      <c r="B79" s="100"/>
      <c r="C79" s="2"/>
      <c r="D79" s="2"/>
    </row>
    <row r="80" spans="2:4" ht="16.5" customHeight="1">
      <c r="B80" s="100"/>
      <c r="C80" s="2"/>
      <c r="D80" s="2"/>
    </row>
    <row r="81" spans="2:4" ht="16.5" customHeight="1">
      <c r="B81" s="100"/>
      <c r="C81" s="2"/>
      <c r="D81" s="2"/>
    </row>
    <row r="82" spans="2:4" ht="16.5" customHeight="1">
      <c r="B82" s="100"/>
      <c r="C82" s="2"/>
      <c r="D82" s="2"/>
    </row>
    <row r="83" spans="2:4" ht="16.5" customHeight="1">
      <c r="B83" s="100"/>
      <c r="C83" s="2"/>
      <c r="D83" s="2"/>
    </row>
    <row r="84" spans="2:4" ht="16.5" customHeight="1">
      <c r="B84" s="100"/>
      <c r="C84" s="2"/>
      <c r="D84" s="2"/>
    </row>
    <row r="85" spans="2:4" ht="16.5" customHeight="1">
      <c r="B85" s="100"/>
      <c r="C85" s="2"/>
      <c r="D85" s="2"/>
    </row>
    <row r="86" spans="2:4" ht="16.5" customHeight="1">
      <c r="B86" s="100"/>
      <c r="C86" s="2"/>
      <c r="D86" s="2"/>
    </row>
    <row r="87" spans="2:4" ht="16.5" customHeight="1">
      <c r="B87" s="100"/>
      <c r="C87" s="2"/>
      <c r="D87" s="2"/>
    </row>
    <row r="88" spans="2:4" ht="16.5" customHeight="1">
      <c r="B88" s="100"/>
      <c r="C88" s="2"/>
      <c r="D88" s="2"/>
    </row>
    <row r="89" spans="2:4" ht="16.5" customHeight="1">
      <c r="B89" s="100"/>
      <c r="C89" s="2"/>
      <c r="D89" s="2"/>
    </row>
    <row r="90" spans="2:4" ht="16.5" customHeight="1">
      <c r="B90" s="100"/>
      <c r="C90" s="2"/>
      <c r="D90" s="2"/>
    </row>
    <row r="91" spans="2:4" ht="16.5" customHeight="1">
      <c r="B91" s="100"/>
      <c r="C91" s="2"/>
      <c r="D91" s="2"/>
    </row>
    <row r="92" spans="2:4" ht="16.5" customHeight="1">
      <c r="B92" s="100"/>
      <c r="C92" s="2"/>
      <c r="D92" s="2"/>
    </row>
    <row r="93" spans="2:4" ht="16.5" customHeight="1">
      <c r="B93" s="100"/>
      <c r="C93" s="2"/>
      <c r="D93" s="2"/>
    </row>
    <row r="94" spans="2:4" ht="16.5" customHeight="1">
      <c r="B94" s="100"/>
      <c r="C94" s="2"/>
      <c r="D94" s="2"/>
    </row>
    <row r="95" spans="2:4" ht="16.5" customHeight="1">
      <c r="B95" s="100"/>
      <c r="C95" s="2"/>
      <c r="D95" s="2"/>
    </row>
    <row r="96" spans="2:4" ht="16.5" customHeight="1">
      <c r="B96" s="100"/>
      <c r="C96" s="2"/>
      <c r="D96" s="2"/>
    </row>
    <row r="97" spans="2:4" ht="16.5" customHeight="1">
      <c r="B97" s="100"/>
      <c r="C97" s="2"/>
      <c r="D97" s="2"/>
    </row>
    <row r="98" spans="2:4" ht="16.5" customHeight="1">
      <c r="B98" s="100"/>
      <c r="C98" s="2"/>
      <c r="D98" s="2"/>
    </row>
    <row r="99" spans="2:4" ht="16.5" customHeight="1">
      <c r="B99" s="100"/>
      <c r="C99" s="2"/>
      <c r="D99" s="2"/>
    </row>
    <row r="100" spans="2:4" ht="16.5" customHeight="1">
      <c r="B100" s="100"/>
      <c r="C100" s="2"/>
      <c r="D100" s="2"/>
    </row>
    <row r="101" spans="2:4" ht="16.5" customHeight="1">
      <c r="B101" s="100"/>
      <c r="C101" s="2"/>
      <c r="D101" s="2"/>
    </row>
    <row r="102" spans="2:4" ht="16.5" customHeight="1">
      <c r="B102" s="100"/>
      <c r="C102" s="2"/>
      <c r="D102" s="2"/>
    </row>
    <row r="103" spans="2:4" ht="16.5" customHeight="1">
      <c r="B103" s="100"/>
      <c r="C103" s="2"/>
      <c r="D103" s="2"/>
    </row>
    <row r="104" spans="2:4" ht="16.5" customHeight="1">
      <c r="B104" s="100"/>
      <c r="C104" s="2"/>
      <c r="D104" s="2"/>
    </row>
    <row r="105" spans="2:4" ht="16.5" customHeight="1">
      <c r="B105" s="100"/>
      <c r="C105" s="2"/>
      <c r="D105" s="2"/>
    </row>
    <row r="106" spans="2:4" ht="16.5" customHeight="1">
      <c r="B106" s="100"/>
      <c r="C106" s="2"/>
      <c r="D106" s="2"/>
    </row>
    <row r="107" spans="2:4" ht="16.5" customHeight="1">
      <c r="B107" s="100"/>
      <c r="C107" s="2"/>
      <c r="D107" s="2"/>
    </row>
    <row r="108" spans="2:4" ht="16.5" customHeight="1">
      <c r="B108" s="100"/>
      <c r="C108" s="2"/>
      <c r="D108" s="2"/>
    </row>
    <row r="109" spans="2:4" ht="16.5" customHeight="1">
      <c r="B109" s="100"/>
      <c r="C109" s="2"/>
      <c r="D109" s="2"/>
    </row>
    <row r="110" spans="2:4" ht="16.5" customHeight="1">
      <c r="B110" s="100"/>
      <c r="C110" s="2"/>
      <c r="D110" s="2"/>
    </row>
    <row r="111" spans="2:4" ht="16.5" customHeight="1">
      <c r="B111" s="100"/>
      <c r="C111" s="2"/>
      <c r="D111" s="2"/>
    </row>
    <row r="112" spans="2:4" ht="16.5" customHeight="1">
      <c r="B112" s="100"/>
      <c r="C112" s="2"/>
      <c r="D112" s="2"/>
    </row>
    <row r="113" spans="2:4" ht="16.5" customHeight="1">
      <c r="B113" s="100"/>
      <c r="C113" s="2"/>
      <c r="D113" s="2"/>
    </row>
    <row r="114" spans="2:4" ht="16.5" customHeight="1">
      <c r="B114" s="100"/>
      <c r="C114" s="2"/>
      <c r="D114" s="2"/>
    </row>
    <row r="115" spans="2:4" ht="16.5" customHeight="1">
      <c r="B115" s="100"/>
      <c r="C115" s="2"/>
      <c r="D115" s="2"/>
    </row>
    <row r="116" spans="2:4" ht="16.5" customHeight="1">
      <c r="B116" s="100"/>
      <c r="C116" s="2"/>
      <c r="D116" s="2"/>
    </row>
    <row r="117" spans="2:4" ht="16.5" customHeight="1">
      <c r="B117" s="100"/>
      <c r="C117" s="2"/>
      <c r="D117" s="2"/>
    </row>
    <row r="118" spans="2:4" ht="16.5" customHeight="1">
      <c r="B118" s="100"/>
      <c r="C118" s="2"/>
      <c r="D118" s="2"/>
    </row>
    <row r="119" spans="2:4" ht="16.5" customHeight="1">
      <c r="B119" s="100"/>
      <c r="C119" s="2"/>
      <c r="D119" s="2"/>
    </row>
    <row r="120" spans="2:4" ht="16.5" customHeight="1">
      <c r="B120" s="100"/>
      <c r="C120" s="2"/>
      <c r="D120" s="2"/>
    </row>
    <row r="121" spans="2:4" ht="16.5" customHeight="1">
      <c r="B121" s="100"/>
      <c r="C121" s="2"/>
      <c r="D121" s="2"/>
    </row>
    <row r="122" spans="2:4" ht="16.5" customHeight="1">
      <c r="B122" s="100"/>
      <c r="C122" s="2"/>
      <c r="D122" s="2"/>
    </row>
    <row r="123" spans="2:4" ht="16.5" customHeight="1">
      <c r="B123" s="100"/>
      <c r="C123" s="2"/>
      <c r="D123" s="2"/>
    </row>
    <row r="124" spans="2:4" ht="16.5" customHeight="1">
      <c r="B124" s="100"/>
      <c r="C124" s="2"/>
      <c r="D124" s="2"/>
    </row>
    <row r="125" spans="2:4" ht="16.5" customHeight="1">
      <c r="B125" s="100"/>
      <c r="C125" s="2"/>
      <c r="D125" s="2"/>
    </row>
    <row r="126" spans="2:4" ht="16.5" customHeight="1">
      <c r="B126" s="100"/>
      <c r="C126" s="2"/>
      <c r="D126" s="2"/>
    </row>
    <row r="127" spans="2:4" ht="16.5" customHeight="1">
      <c r="B127" s="100"/>
      <c r="C127" s="2"/>
      <c r="D127" s="2"/>
    </row>
    <row r="128" spans="2:4" ht="16.5" customHeight="1">
      <c r="B128" s="100"/>
      <c r="C128" s="2"/>
      <c r="D128" s="2"/>
    </row>
    <row r="129" spans="2:4" ht="16.5" customHeight="1">
      <c r="B129" s="100"/>
      <c r="C129" s="2"/>
      <c r="D129" s="2"/>
    </row>
    <row r="130" spans="2:4" ht="16.5" customHeight="1">
      <c r="B130" s="100"/>
      <c r="C130" s="2"/>
      <c r="D130" s="2"/>
    </row>
    <row r="131" spans="2:4" ht="16.5" customHeight="1">
      <c r="B131" s="100"/>
      <c r="C131" s="2"/>
      <c r="D131" s="2"/>
    </row>
    <row r="132" spans="2:4" ht="16.5" customHeight="1">
      <c r="B132" s="100"/>
      <c r="C132" s="2"/>
      <c r="D132" s="2"/>
    </row>
    <row r="133" spans="2:4" ht="16.5" customHeight="1">
      <c r="B133" s="100"/>
      <c r="C133" s="2"/>
      <c r="D133" s="2"/>
    </row>
    <row r="134" spans="2:4" ht="16.5" customHeight="1">
      <c r="B134" s="100"/>
      <c r="C134" s="2"/>
      <c r="D134" s="2"/>
    </row>
    <row r="135" spans="2:4" ht="16.5" customHeight="1">
      <c r="B135" s="100"/>
      <c r="C135" s="2"/>
      <c r="D135" s="2"/>
    </row>
    <row r="136" spans="2:4" ht="16.5" customHeight="1">
      <c r="B136" s="100"/>
      <c r="C136" s="2"/>
      <c r="D136" s="2"/>
    </row>
    <row r="137" spans="2:4" ht="16.5" customHeight="1">
      <c r="B137" s="100"/>
      <c r="C137" s="2"/>
      <c r="D137" s="2"/>
    </row>
    <row r="138" spans="2:4" ht="16.5" customHeight="1">
      <c r="B138" s="100"/>
      <c r="C138" s="2"/>
      <c r="D138" s="2"/>
    </row>
    <row r="139" spans="2:4" ht="16.5" customHeight="1">
      <c r="B139" s="100"/>
      <c r="C139" s="2"/>
      <c r="D139" s="2"/>
    </row>
    <row r="140" spans="2:4" ht="16.5" customHeight="1">
      <c r="B140" s="100"/>
      <c r="C140" s="2"/>
      <c r="D140" s="2"/>
    </row>
    <row r="141" spans="2:4" ht="16.5" customHeight="1">
      <c r="B141" s="100"/>
      <c r="C141" s="2"/>
      <c r="D141" s="2"/>
    </row>
    <row r="142" spans="2:4" ht="16.5" customHeight="1">
      <c r="B142" s="100"/>
      <c r="C142" s="2"/>
      <c r="D142" s="2"/>
    </row>
    <row r="143" spans="2:4" ht="16.5" customHeight="1">
      <c r="B143" s="100"/>
      <c r="C143" s="2"/>
      <c r="D143" s="2"/>
    </row>
    <row r="144" spans="2:4" ht="16.5" customHeight="1">
      <c r="B144" s="100"/>
      <c r="C144" s="2"/>
      <c r="D144" s="2"/>
    </row>
    <row r="145" spans="2:4" ht="16.5" customHeight="1">
      <c r="B145" s="100"/>
      <c r="C145" s="2"/>
      <c r="D145" s="2"/>
    </row>
    <row r="146" spans="2:4" ht="16.5" customHeight="1">
      <c r="B146" s="100"/>
      <c r="C146" s="2"/>
      <c r="D146" s="2"/>
    </row>
    <row r="147" spans="2:4" ht="16.5" customHeight="1">
      <c r="B147" s="100"/>
      <c r="C147" s="2"/>
      <c r="D147" s="2"/>
    </row>
    <row r="148" spans="2:4" ht="16.5" customHeight="1">
      <c r="B148" s="100"/>
      <c r="C148" s="2"/>
      <c r="D148" s="2"/>
    </row>
    <row r="149" spans="2:4" ht="16.5" customHeight="1">
      <c r="B149" s="100"/>
      <c r="C149" s="2"/>
      <c r="D149" s="2"/>
    </row>
    <row r="150" spans="2:4" ht="16.5" customHeight="1">
      <c r="B150" s="100"/>
      <c r="C150" s="2"/>
      <c r="D150" s="2"/>
    </row>
    <row r="151" spans="2:4" ht="16.5" customHeight="1">
      <c r="B151" s="100"/>
      <c r="C151" s="2"/>
      <c r="D151" s="2"/>
    </row>
    <row r="152" spans="2:4" ht="16.5" customHeight="1">
      <c r="B152" s="100"/>
      <c r="C152" s="2"/>
      <c r="D152" s="2"/>
    </row>
    <row r="153" spans="2:4" ht="16.5" customHeight="1">
      <c r="B153" s="100"/>
      <c r="C153" s="2"/>
      <c r="D153" s="2"/>
    </row>
    <row r="154" spans="2:4" ht="16.5" customHeight="1">
      <c r="B154" s="100"/>
      <c r="C154" s="2"/>
      <c r="D154" s="2"/>
    </row>
    <row r="155" spans="2:4" ht="16.5" customHeight="1">
      <c r="B155" s="100"/>
      <c r="C155" s="2"/>
      <c r="D155" s="2"/>
    </row>
    <row r="156" spans="2:4" ht="16.5" customHeight="1">
      <c r="B156" s="100"/>
      <c r="C156" s="2"/>
      <c r="D156" s="2"/>
    </row>
    <row r="157" spans="2:4" ht="16.5" customHeight="1">
      <c r="B157" s="100"/>
      <c r="C157" s="2"/>
      <c r="D157" s="2"/>
    </row>
    <row r="158" spans="2:4" ht="16.5" customHeight="1">
      <c r="B158" s="100"/>
      <c r="C158" s="2"/>
      <c r="D158" s="2"/>
    </row>
    <row r="159" spans="2:4" ht="16.5" customHeight="1">
      <c r="B159" s="100"/>
      <c r="C159" s="2"/>
      <c r="D159" s="2"/>
    </row>
    <row r="160" spans="2:4" ht="16.5" customHeight="1">
      <c r="B160" s="100"/>
      <c r="C160" s="2"/>
      <c r="D160" s="2"/>
    </row>
    <row r="161" spans="2:4" ht="16.5" customHeight="1">
      <c r="B161" s="100"/>
      <c r="C161" s="2"/>
      <c r="D161" s="2"/>
    </row>
    <row r="162" spans="2:4" ht="16.5" customHeight="1">
      <c r="B162" s="100"/>
      <c r="C162" s="2"/>
      <c r="D162" s="2"/>
    </row>
    <row r="163" spans="2:4" ht="16.5" customHeight="1">
      <c r="B163" s="100"/>
      <c r="C163" s="2"/>
      <c r="D163" s="2"/>
    </row>
    <row r="164" spans="2:4" ht="16.5" customHeight="1">
      <c r="B164" s="100"/>
      <c r="C164" s="2"/>
      <c r="D164" s="2"/>
    </row>
    <row r="165" spans="2:4" ht="16.5" customHeight="1">
      <c r="B165" s="100"/>
      <c r="C165" s="2"/>
      <c r="D165" s="2"/>
    </row>
    <row r="166" spans="2:4" ht="16.5" customHeight="1">
      <c r="B166" s="100"/>
      <c r="C166" s="2"/>
      <c r="D166" s="2"/>
    </row>
    <row r="167" spans="2:4" ht="16.5" customHeight="1">
      <c r="B167" s="100"/>
      <c r="C167" s="2"/>
      <c r="D167" s="2"/>
    </row>
    <row r="168" spans="2:4" ht="16.5" customHeight="1">
      <c r="B168" s="100"/>
      <c r="C168" s="2"/>
      <c r="D168" s="2"/>
    </row>
    <row r="169" spans="2:4" ht="16.5" customHeight="1">
      <c r="B169" s="100"/>
      <c r="C169" s="2"/>
      <c r="D169" s="2"/>
    </row>
    <row r="170" spans="2:4" ht="16.5" customHeight="1">
      <c r="B170" s="100"/>
      <c r="C170" s="2"/>
      <c r="D170" s="2"/>
    </row>
    <row r="171" spans="2:4" ht="16.5" customHeight="1">
      <c r="B171" s="100"/>
      <c r="C171" s="2"/>
      <c r="D171" s="2"/>
    </row>
    <row r="172" spans="2:4" ht="16.5" customHeight="1">
      <c r="B172" s="100"/>
      <c r="C172" s="2"/>
      <c r="D172" s="2"/>
    </row>
    <row r="173" spans="2:4" ht="16.5" customHeight="1">
      <c r="B173" s="100"/>
      <c r="C173" s="2"/>
      <c r="D173" s="2"/>
    </row>
    <row r="174" spans="2:4" ht="16.5" customHeight="1">
      <c r="B174" s="100"/>
      <c r="C174" s="2"/>
      <c r="D174" s="2"/>
    </row>
    <row r="175" spans="2:4" ht="16.5" customHeight="1">
      <c r="B175" s="100"/>
      <c r="C175" s="2"/>
      <c r="D175" s="2"/>
    </row>
    <row r="176" spans="2:4" ht="16.5" customHeight="1">
      <c r="B176" s="100"/>
      <c r="C176" s="2"/>
      <c r="D176" s="2"/>
    </row>
    <row r="177" spans="2:4" ht="16.5" customHeight="1">
      <c r="B177" s="100"/>
      <c r="C177" s="2"/>
      <c r="D177" s="2"/>
    </row>
    <row r="178" spans="2:4" ht="16.5" customHeight="1">
      <c r="B178" s="100"/>
      <c r="C178" s="2"/>
      <c r="D178" s="2"/>
    </row>
    <row r="179" spans="2:4" ht="16.5" customHeight="1">
      <c r="B179" s="100"/>
      <c r="C179" s="2"/>
      <c r="D179" s="2"/>
    </row>
    <row r="180" spans="2:4" ht="16.5" customHeight="1">
      <c r="B180" s="100"/>
      <c r="C180" s="2"/>
      <c r="D180" s="2"/>
    </row>
    <row r="181" spans="2:4" ht="16.5" customHeight="1">
      <c r="B181" s="100"/>
      <c r="C181" s="2"/>
      <c r="D181" s="2"/>
    </row>
    <row r="182" spans="2:4" ht="16.5" customHeight="1">
      <c r="B182" s="100"/>
      <c r="C182" s="2"/>
      <c r="D182" s="2"/>
    </row>
    <row r="183" spans="2:4" ht="16.5" customHeight="1">
      <c r="B183" s="100"/>
      <c r="C183" s="2"/>
      <c r="D183" s="2"/>
    </row>
    <row r="184" spans="2:4" ht="16.5" customHeight="1">
      <c r="B184" s="100"/>
      <c r="C184" s="2"/>
      <c r="D184" s="2"/>
    </row>
    <row r="185" spans="2:4" ht="16.5" customHeight="1">
      <c r="B185" s="100"/>
      <c r="C185" s="2"/>
      <c r="D185" s="2"/>
    </row>
    <row r="186" spans="2:4" ht="16.5" customHeight="1">
      <c r="B186" s="100"/>
      <c r="C186" s="2"/>
      <c r="D186" s="2"/>
    </row>
    <row r="187" spans="2:4" ht="16.5" customHeight="1">
      <c r="B187" s="100"/>
      <c r="C187" s="2"/>
      <c r="D187" s="2"/>
    </row>
    <row r="188" spans="2:4" ht="16.5" customHeight="1">
      <c r="B188" s="100"/>
      <c r="C188" s="2"/>
      <c r="D188" s="2"/>
    </row>
    <row r="189" spans="2:4" ht="16.5" customHeight="1">
      <c r="B189" s="100"/>
      <c r="C189" s="2"/>
      <c r="D189" s="2"/>
    </row>
    <row r="190" spans="2:4" ht="16.5" customHeight="1">
      <c r="B190" s="100"/>
      <c r="C190" s="2"/>
      <c r="D190" s="2"/>
    </row>
    <row r="191" spans="2:4" ht="16.5" customHeight="1">
      <c r="B191" s="100"/>
      <c r="C191" s="2"/>
      <c r="D191" s="2"/>
    </row>
    <row r="192" spans="2:4" ht="16.5" customHeight="1">
      <c r="B192" s="100"/>
      <c r="C192" s="2"/>
      <c r="D192" s="2"/>
    </row>
    <row r="193" spans="2:4" ht="16.5" customHeight="1">
      <c r="B193" s="100"/>
      <c r="C193" s="2"/>
      <c r="D193" s="2"/>
    </row>
    <row r="194" spans="2:4" ht="16.5" customHeight="1">
      <c r="B194" s="100"/>
      <c r="C194" s="2"/>
      <c r="D194" s="2"/>
    </row>
    <row r="195" spans="2:4" ht="16.5" customHeight="1">
      <c r="B195" s="100"/>
      <c r="C195" s="2"/>
      <c r="D195" s="2"/>
    </row>
    <row r="196" spans="2:4" ht="16.5" customHeight="1">
      <c r="B196" s="100"/>
      <c r="C196" s="2"/>
      <c r="D196" s="2"/>
    </row>
    <row r="197" spans="2:4" ht="16.5" customHeight="1">
      <c r="B197" s="100"/>
      <c r="C197" s="2"/>
      <c r="D197" s="2"/>
    </row>
    <row r="198" spans="2:4" ht="16.5" customHeight="1">
      <c r="B198" s="100"/>
      <c r="C198" s="2"/>
      <c r="D198" s="2"/>
    </row>
    <row r="199" spans="2:4" ht="16.5" customHeight="1">
      <c r="B199" s="100"/>
      <c r="C199" s="2"/>
      <c r="D199" s="2"/>
    </row>
    <row r="200" spans="2:4" ht="16.5" customHeight="1">
      <c r="B200" s="100"/>
      <c r="C200" s="2"/>
      <c r="D200" s="2"/>
    </row>
    <row r="201" spans="2:4" ht="16.5" customHeight="1">
      <c r="B201" s="100"/>
      <c r="C201" s="2"/>
      <c r="D201" s="2"/>
    </row>
    <row r="202" spans="2:4" ht="16.5" customHeight="1">
      <c r="B202" s="100"/>
      <c r="C202" s="2"/>
      <c r="D202" s="2"/>
    </row>
    <row r="203" spans="2:4" ht="16.5" customHeight="1">
      <c r="B203" s="100"/>
      <c r="C203" s="2"/>
      <c r="D203" s="2"/>
    </row>
    <row r="204" spans="2:4" ht="16.5" customHeight="1">
      <c r="B204" s="100"/>
      <c r="C204" s="2"/>
      <c r="D204" s="2"/>
    </row>
    <row r="205" spans="2:4" ht="16.5" customHeight="1">
      <c r="B205" s="100"/>
      <c r="C205" s="2"/>
      <c r="D205" s="2"/>
    </row>
    <row r="206" spans="2:4" ht="16.5" customHeight="1">
      <c r="B206" s="100"/>
      <c r="C206" s="2"/>
      <c r="D206" s="2"/>
    </row>
    <row r="207" spans="2:4" ht="16.5" customHeight="1">
      <c r="B207" s="100"/>
      <c r="C207" s="2"/>
      <c r="D207" s="2"/>
    </row>
    <row r="208" spans="2:4" ht="16.5" customHeight="1">
      <c r="B208" s="100"/>
      <c r="C208" s="2"/>
      <c r="D208" s="2"/>
    </row>
    <row r="209" spans="2:4" ht="16.5" customHeight="1">
      <c r="B209" s="100"/>
      <c r="C209" s="2"/>
      <c r="D209" s="2"/>
    </row>
    <row r="210" spans="2:4" ht="16.5" customHeight="1">
      <c r="B210" s="100"/>
      <c r="C210" s="2"/>
      <c r="D210" s="2"/>
    </row>
    <row r="211" spans="2:4" ht="16.5" customHeight="1">
      <c r="B211" s="100"/>
      <c r="C211" s="2"/>
      <c r="D211" s="2"/>
    </row>
    <row r="212" spans="2:4" ht="16.5" customHeight="1">
      <c r="B212" s="100"/>
      <c r="C212" s="2"/>
      <c r="D212" s="2"/>
    </row>
    <row r="213" spans="2:4" ht="16.5" customHeight="1">
      <c r="B213" s="100"/>
      <c r="C213" s="2"/>
      <c r="D213" s="2"/>
    </row>
    <row r="214" spans="2:4" ht="16.5" customHeight="1">
      <c r="B214" s="100"/>
      <c r="C214" s="2"/>
      <c r="D214" s="2"/>
    </row>
    <row r="215" spans="2:4" ht="16.5" customHeight="1">
      <c r="B215" s="100"/>
      <c r="C215" s="2"/>
      <c r="D215" s="2"/>
    </row>
    <row r="216" spans="2:4" ht="16.5" customHeight="1">
      <c r="B216" s="100"/>
      <c r="C216" s="2"/>
      <c r="D216" s="2"/>
    </row>
    <row r="217" spans="2:4" ht="16.5" customHeight="1">
      <c r="B217" s="100"/>
      <c r="C217" s="2"/>
      <c r="D217" s="2"/>
    </row>
    <row r="218" spans="2:4" ht="16.5" customHeight="1">
      <c r="B218" s="100"/>
      <c r="C218" s="2"/>
      <c r="D218" s="2"/>
    </row>
    <row r="219" spans="2:4" ht="16.5" customHeight="1">
      <c r="B219" s="100"/>
      <c r="C219" s="2"/>
      <c r="D219" s="2"/>
    </row>
    <row r="220" spans="2:4" ht="16.5" customHeight="1">
      <c r="B220" s="100"/>
      <c r="C220" s="2"/>
      <c r="D220" s="2"/>
    </row>
    <row r="221" spans="2:4" ht="16.5" customHeight="1">
      <c r="B221" s="100"/>
      <c r="C221" s="2"/>
      <c r="D221" s="2"/>
    </row>
    <row r="222" spans="2:4" ht="16.5" customHeight="1">
      <c r="B222" s="100"/>
      <c r="C222" s="2"/>
      <c r="D222" s="2"/>
    </row>
    <row r="223" spans="2:4" ht="16.5" customHeight="1">
      <c r="B223" s="100"/>
      <c r="C223" s="2"/>
      <c r="D223" s="2"/>
    </row>
    <row r="224" spans="2:4" ht="16.5" customHeight="1">
      <c r="B224" s="100"/>
      <c r="C224" s="2"/>
      <c r="D224" s="2"/>
    </row>
    <row r="225" spans="2:4" ht="16.5" customHeight="1">
      <c r="B225" s="100"/>
      <c r="C225" s="2"/>
      <c r="D225" s="2"/>
    </row>
    <row r="226" spans="2:4" ht="16.5" customHeight="1">
      <c r="B226" s="100"/>
      <c r="C226" s="2"/>
      <c r="D226" s="2"/>
    </row>
    <row r="227" spans="2:4" ht="16.5" customHeight="1">
      <c r="B227" s="100"/>
      <c r="C227" s="2"/>
      <c r="D227" s="2"/>
    </row>
    <row r="228" spans="2:4" ht="16.5" customHeight="1">
      <c r="B228" s="100"/>
      <c r="C228" s="2"/>
      <c r="D228" s="2"/>
    </row>
    <row r="229" spans="2:4" ht="16.5" customHeight="1">
      <c r="B229" s="100"/>
      <c r="C229" s="2"/>
      <c r="D229" s="2"/>
    </row>
    <row r="230" spans="2:4" ht="16.5" customHeight="1">
      <c r="B230" s="100"/>
      <c r="C230" s="2"/>
      <c r="D230" s="2"/>
    </row>
    <row r="231" spans="2:4" ht="16.5" customHeight="1">
      <c r="B231" s="100"/>
      <c r="C231" s="2"/>
      <c r="D231" s="2"/>
    </row>
    <row r="232" spans="2:4" ht="16.5" customHeight="1">
      <c r="B232" s="100"/>
      <c r="C232" s="2"/>
      <c r="D232" s="2"/>
    </row>
    <row r="233" spans="2:4" ht="16.5" customHeight="1">
      <c r="B233" s="100"/>
      <c r="C233" s="2"/>
      <c r="D233" s="2"/>
    </row>
    <row r="234" spans="2:4" ht="16.5" customHeight="1">
      <c r="B234" s="100"/>
      <c r="C234" s="2"/>
      <c r="D234" s="2"/>
    </row>
    <row r="235" spans="2:4" ht="16.5" customHeight="1">
      <c r="B235" s="100"/>
      <c r="C235" s="2"/>
      <c r="D235" s="2"/>
    </row>
    <row r="236" spans="2:4" ht="16.5" customHeight="1">
      <c r="B236" s="100"/>
      <c r="C236" s="2"/>
      <c r="D236" s="2"/>
    </row>
    <row r="237" spans="2:4" ht="16.5" customHeight="1">
      <c r="B237" s="100"/>
      <c r="C237" s="2"/>
      <c r="D237" s="2"/>
    </row>
    <row r="238" spans="2:4" ht="16.5" customHeight="1">
      <c r="B238" s="100"/>
      <c r="C238" s="2"/>
      <c r="D238" s="2"/>
    </row>
    <row r="239" spans="2:4" ht="16.5" customHeight="1">
      <c r="B239" s="100"/>
      <c r="C239" s="2"/>
      <c r="D239" s="2"/>
    </row>
    <row r="240" spans="2:4" ht="16.5" customHeight="1">
      <c r="B240" s="100"/>
      <c r="C240" s="2"/>
      <c r="D240" s="2"/>
    </row>
    <row r="241" spans="2:4" ht="16.5" customHeight="1">
      <c r="B241" s="100"/>
      <c r="C241" s="2"/>
      <c r="D241" s="2"/>
    </row>
    <row r="242" spans="2:4" ht="16.5" customHeight="1">
      <c r="B242" s="100"/>
      <c r="C242" s="2"/>
      <c r="D242" s="2"/>
    </row>
    <row r="243" spans="2:4" ht="16.5" customHeight="1">
      <c r="B243" s="100"/>
      <c r="C243" s="2"/>
      <c r="D243" s="2"/>
    </row>
    <row r="244" spans="2:4" ht="16.5" customHeight="1">
      <c r="B244" s="100"/>
      <c r="C244" s="2"/>
      <c r="D244" s="2"/>
    </row>
    <row r="245" spans="2:4" ht="16.5" customHeight="1">
      <c r="B245" s="100"/>
      <c r="C245" s="2"/>
      <c r="D245" s="2"/>
    </row>
    <row r="246" spans="2:4" ht="16.5" customHeight="1">
      <c r="B246" s="100"/>
      <c r="C246" s="2"/>
      <c r="D246" s="2"/>
    </row>
    <row r="247" spans="2:4" ht="16.5" customHeight="1">
      <c r="B247" s="100"/>
      <c r="C247" s="2"/>
      <c r="D247" s="2"/>
    </row>
    <row r="248" spans="2:4" ht="16.5" customHeight="1">
      <c r="B248" s="100"/>
      <c r="C248" s="2"/>
      <c r="D248" s="2"/>
    </row>
    <row r="249" spans="2:4" ht="16.5" customHeight="1">
      <c r="B249" s="100"/>
      <c r="C249" s="2"/>
      <c r="D249" s="2"/>
    </row>
    <row r="250" spans="2:4" ht="16.5" customHeight="1">
      <c r="B250" s="100"/>
      <c r="C250" s="2"/>
      <c r="D250" s="2"/>
    </row>
    <row r="251" spans="2:4" ht="16.5" customHeight="1">
      <c r="B251" s="100"/>
      <c r="C251" s="2"/>
      <c r="D251" s="2"/>
    </row>
    <row r="252" spans="2:4" ht="16.5" customHeight="1">
      <c r="B252" s="100"/>
      <c r="C252" s="2"/>
      <c r="D252" s="2"/>
    </row>
    <row r="253" spans="2:4" ht="16.5" customHeight="1">
      <c r="B253" s="100"/>
      <c r="C253" s="2"/>
      <c r="D253" s="2"/>
    </row>
    <row r="254" spans="2:4" ht="16.5" customHeight="1">
      <c r="B254" s="100"/>
      <c r="C254" s="2"/>
      <c r="D254" s="2"/>
    </row>
    <row r="255" spans="2:4" ht="16.5" customHeight="1">
      <c r="B255" s="100"/>
      <c r="C255" s="2"/>
      <c r="D255" s="2"/>
    </row>
    <row r="256" spans="2:4" ht="16.5" customHeight="1">
      <c r="B256" s="100"/>
      <c r="C256" s="2"/>
      <c r="D256" s="2"/>
    </row>
    <row r="257" spans="2:4" ht="16.5" customHeight="1">
      <c r="B257" s="100"/>
      <c r="C257" s="2"/>
      <c r="D257" s="2"/>
    </row>
    <row r="258" spans="2:4" ht="16.5" customHeight="1">
      <c r="B258" s="100"/>
      <c r="C258" s="2"/>
      <c r="D258" s="2"/>
    </row>
    <row r="259" spans="2:4" ht="16.5" customHeight="1">
      <c r="B259" s="100"/>
      <c r="C259" s="2"/>
      <c r="D259" s="2"/>
    </row>
    <row r="260" spans="2:4" ht="16.5" customHeight="1">
      <c r="B260" s="100"/>
      <c r="C260" s="2"/>
      <c r="D260" s="2"/>
    </row>
    <row r="261" spans="2:4" ht="16.5" customHeight="1">
      <c r="B261" s="100"/>
      <c r="C261" s="2"/>
      <c r="D261" s="2"/>
    </row>
    <row r="262" spans="2:4" ht="16.5" customHeight="1">
      <c r="B262" s="100"/>
      <c r="C262" s="2"/>
      <c r="D262" s="2"/>
    </row>
    <row r="263" spans="2:4" ht="16.5" customHeight="1">
      <c r="B263" s="100"/>
      <c r="C263" s="2"/>
      <c r="D263" s="2"/>
    </row>
    <row r="264" spans="2:4" ht="16.5" customHeight="1">
      <c r="B264" s="100"/>
      <c r="C264" s="2"/>
      <c r="D264" s="2"/>
    </row>
    <row r="265" spans="2:4" ht="16.5" customHeight="1">
      <c r="B265" s="100"/>
      <c r="C265" s="2"/>
      <c r="D265" s="2"/>
    </row>
    <row r="266" spans="2:4" ht="16.5" customHeight="1">
      <c r="B266" s="100"/>
      <c r="C266" s="2"/>
      <c r="D266" s="2"/>
    </row>
    <row r="267" spans="2:4" ht="16.5" customHeight="1">
      <c r="B267" s="100"/>
      <c r="C267" s="2"/>
      <c r="D267" s="2"/>
    </row>
    <row r="268" spans="2:4" ht="16.5" customHeight="1">
      <c r="B268" s="100"/>
      <c r="C268" s="2"/>
      <c r="D268" s="2"/>
    </row>
    <row r="269" spans="2:4" ht="16.5" customHeight="1">
      <c r="B269" s="100"/>
      <c r="C269" s="2"/>
      <c r="D269" s="2"/>
    </row>
    <row r="270" spans="2:4" ht="16.5" customHeight="1">
      <c r="B270" s="100"/>
      <c r="C270" s="2"/>
      <c r="D270" s="2"/>
    </row>
    <row r="271" spans="2:4" ht="16.5" customHeight="1">
      <c r="B271" s="100"/>
      <c r="C271" s="2"/>
      <c r="D271" s="2"/>
    </row>
    <row r="272" spans="2:4" ht="16.5" customHeight="1">
      <c r="B272" s="100"/>
      <c r="C272" s="2"/>
      <c r="D272" s="2"/>
    </row>
    <row r="273" spans="2:4" ht="16.5" customHeight="1">
      <c r="B273" s="100"/>
      <c r="C273" s="2"/>
      <c r="D273" s="2"/>
    </row>
    <row r="274" spans="2:4" ht="16.5" customHeight="1">
      <c r="B274" s="100"/>
      <c r="C274" s="2"/>
      <c r="D274" s="2"/>
    </row>
    <row r="275" spans="2:4" ht="16.5" customHeight="1">
      <c r="B275" s="100"/>
      <c r="C275" s="2"/>
      <c r="D275" s="2"/>
    </row>
    <row r="276" spans="2:4" ht="16.5" customHeight="1">
      <c r="B276" s="100"/>
      <c r="C276" s="2"/>
      <c r="D276" s="2"/>
    </row>
    <row r="277" spans="2:4" ht="16.5" customHeight="1">
      <c r="B277" s="100"/>
      <c r="C277" s="2"/>
      <c r="D277" s="2"/>
    </row>
    <row r="278" spans="2:4" ht="16.5" customHeight="1">
      <c r="B278" s="100"/>
      <c r="C278" s="2"/>
      <c r="D278" s="2"/>
    </row>
    <row r="279" spans="2:4" ht="16.5" customHeight="1">
      <c r="B279" s="100"/>
      <c r="C279" s="2"/>
      <c r="D279" s="2"/>
    </row>
    <row r="280" spans="2:4" ht="16.5" customHeight="1">
      <c r="B280" s="100"/>
      <c r="C280" s="2"/>
      <c r="D280" s="2"/>
    </row>
    <row r="281" spans="2:4" ht="16.5" customHeight="1">
      <c r="B281" s="100"/>
      <c r="C281" s="2"/>
      <c r="D281" s="2"/>
    </row>
    <row r="282" spans="2:4" ht="16.5" customHeight="1">
      <c r="B282" s="100"/>
      <c r="C282" s="2"/>
      <c r="D282" s="2"/>
    </row>
    <row r="283" spans="2:4" ht="16.5" customHeight="1">
      <c r="B283" s="100"/>
      <c r="C283" s="2"/>
      <c r="D283" s="2"/>
    </row>
    <row r="284" spans="2:4" ht="16.5" customHeight="1">
      <c r="B284" s="100"/>
      <c r="C284" s="2"/>
      <c r="D284" s="2"/>
    </row>
    <row r="285" spans="2:4" ht="16.5" customHeight="1">
      <c r="B285" s="100"/>
      <c r="C285" s="2"/>
      <c r="D285" s="2"/>
    </row>
    <row r="286" spans="2:4" ht="16.5" customHeight="1">
      <c r="B286" s="100"/>
      <c r="C286" s="2"/>
      <c r="D286" s="2"/>
    </row>
    <row r="287" spans="2:4" ht="16.5" customHeight="1">
      <c r="B287" s="100"/>
      <c r="C287" s="2"/>
      <c r="D287" s="2"/>
    </row>
    <row r="288" spans="2:4" ht="16.5" customHeight="1">
      <c r="B288" s="100"/>
      <c r="C288" s="2"/>
      <c r="D288" s="2"/>
    </row>
    <row r="289" spans="2:4" ht="16.5" customHeight="1">
      <c r="B289" s="100"/>
      <c r="C289" s="2"/>
      <c r="D289" s="2"/>
    </row>
    <row r="290" spans="2:4" ht="16.5" customHeight="1">
      <c r="B290" s="100"/>
      <c r="C290" s="2"/>
      <c r="D290" s="2"/>
    </row>
    <row r="291" spans="2:4" ht="16.5" customHeight="1">
      <c r="B291" s="100"/>
      <c r="C291" s="2"/>
      <c r="D291" s="2"/>
    </row>
    <row r="292" spans="2:4" ht="16.5" customHeight="1">
      <c r="B292" s="100"/>
      <c r="C292" s="2"/>
      <c r="D292" s="2"/>
    </row>
    <row r="293" spans="2:4" ht="16.5" customHeight="1">
      <c r="B293" s="100"/>
      <c r="C293" s="2"/>
      <c r="D293" s="2"/>
    </row>
    <row r="294" spans="2:4" ht="16.5" customHeight="1">
      <c r="B294" s="100"/>
      <c r="C294" s="2"/>
      <c r="D294" s="2"/>
    </row>
    <row r="295" spans="2:4" ht="16.5" customHeight="1">
      <c r="B295" s="100"/>
      <c r="C295" s="2"/>
      <c r="D295" s="2"/>
    </row>
    <row r="296" spans="2:4" ht="16.5" customHeight="1">
      <c r="B296" s="100"/>
      <c r="C296" s="2"/>
      <c r="D296" s="2"/>
    </row>
    <row r="297" spans="2:4" ht="16.5" customHeight="1">
      <c r="B297" s="100"/>
      <c r="C297" s="2"/>
      <c r="D297" s="2"/>
    </row>
    <row r="298" spans="2:4" ht="16.5" customHeight="1">
      <c r="B298" s="100"/>
      <c r="C298" s="2"/>
      <c r="D298" s="2"/>
    </row>
    <row r="299" spans="2:4" ht="16.5" customHeight="1">
      <c r="B299" s="100"/>
      <c r="C299" s="2"/>
      <c r="D299" s="2"/>
    </row>
    <row r="300" spans="2:4" ht="16.5" customHeight="1">
      <c r="B300" s="100"/>
      <c r="C300" s="2"/>
      <c r="D300" s="2"/>
    </row>
    <row r="301" spans="2:4" ht="16.5" customHeight="1">
      <c r="B301" s="100"/>
      <c r="C301" s="2"/>
      <c r="D301" s="2"/>
    </row>
    <row r="302" spans="2:4" ht="16.5" customHeight="1">
      <c r="B302" s="100"/>
      <c r="C302" s="2"/>
      <c r="D302" s="2"/>
    </row>
    <row r="303" spans="2:4" ht="16.5" customHeight="1">
      <c r="B303" s="100"/>
      <c r="C303" s="2"/>
      <c r="D303" s="2"/>
    </row>
    <row r="304" spans="2:4" ht="16.5" customHeight="1">
      <c r="B304" s="100"/>
      <c r="C304" s="2"/>
      <c r="D304" s="2"/>
    </row>
    <row r="305" spans="2:4" ht="16.5" customHeight="1">
      <c r="B305" s="100"/>
      <c r="C305" s="2"/>
      <c r="D305" s="2"/>
    </row>
    <row r="306" spans="2:4" ht="16.5" customHeight="1">
      <c r="B306" s="100"/>
      <c r="C306" s="2"/>
      <c r="D306" s="2"/>
    </row>
    <row r="307" spans="2:4" ht="16.5" customHeight="1">
      <c r="B307" s="100"/>
      <c r="C307" s="2"/>
      <c r="D307" s="2"/>
    </row>
    <row r="308" spans="2:4" ht="16.5" customHeight="1">
      <c r="B308" s="100"/>
      <c r="C308" s="2"/>
      <c r="D308" s="2"/>
    </row>
    <row r="309" spans="2:4" ht="16.5" customHeight="1">
      <c r="B309" s="100"/>
      <c r="C309" s="2"/>
      <c r="D309" s="2"/>
    </row>
    <row r="310" spans="2:4" ht="16.5" customHeight="1">
      <c r="B310" s="100"/>
      <c r="C310" s="2"/>
      <c r="D310" s="2"/>
    </row>
    <row r="311" spans="2:4" ht="16.5" customHeight="1">
      <c r="B311" s="100"/>
      <c r="C311" s="2"/>
      <c r="D311" s="2"/>
    </row>
    <row r="312" spans="2:4" ht="16.5" customHeight="1">
      <c r="B312" s="100"/>
      <c r="C312" s="2"/>
      <c r="D312" s="2"/>
    </row>
    <row r="313" spans="2:4" ht="16.5" customHeight="1">
      <c r="B313" s="100"/>
      <c r="C313" s="2"/>
      <c r="D313" s="2"/>
    </row>
    <row r="314" spans="2:4" ht="16.5" customHeight="1">
      <c r="B314" s="100"/>
      <c r="C314" s="2"/>
      <c r="D314" s="2"/>
    </row>
    <row r="315" spans="2:4" ht="16.5" customHeight="1">
      <c r="B315" s="100"/>
      <c r="C315" s="2"/>
      <c r="D315" s="2"/>
    </row>
    <row r="316" spans="2:4" ht="16.5" customHeight="1">
      <c r="B316" s="100"/>
      <c r="C316" s="2"/>
      <c r="D316" s="2"/>
    </row>
    <row r="317" spans="2:4" ht="16.5" customHeight="1">
      <c r="B317" s="100"/>
      <c r="C317" s="2"/>
      <c r="D317" s="2"/>
    </row>
    <row r="318" spans="2:4" ht="16.5" customHeight="1">
      <c r="B318" s="100"/>
      <c r="C318" s="2"/>
      <c r="D318" s="2"/>
    </row>
    <row r="319" spans="2:4" ht="16.5" customHeight="1">
      <c r="B319" s="100"/>
      <c r="C319" s="2"/>
      <c r="D319" s="2"/>
    </row>
    <row r="320" spans="2:4" ht="16.5" customHeight="1">
      <c r="B320" s="100"/>
      <c r="C320" s="2"/>
      <c r="D320" s="2"/>
    </row>
    <row r="321" spans="2:4" ht="16.5" customHeight="1">
      <c r="B321" s="100"/>
      <c r="C321" s="2"/>
      <c r="D321" s="2"/>
    </row>
    <row r="322" spans="2:4" ht="16.5" customHeight="1">
      <c r="B322" s="100"/>
      <c r="C322" s="2"/>
      <c r="D322" s="2"/>
    </row>
    <row r="323" spans="2:4" ht="16.5" customHeight="1">
      <c r="B323" s="100"/>
      <c r="C323" s="2"/>
      <c r="D323" s="2"/>
    </row>
    <row r="324" spans="2:4" ht="16.5" customHeight="1">
      <c r="B324" s="100"/>
      <c r="C324" s="2"/>
      <c r="D324" s="2"/>
    </row>
    <row r="325" spans="2:4" ht="16.5" customHeight="1">
      <c r="B325" s="100"/>
      <c r="C325" s="2"/>
      <c r="D325" s="2"/>
    </row>
    <row r="326" spans="2:4" ht="16.5" customHeight="1">
      <c r="B326" s="100"/>
      <c r="C326" s="2"/>
      <c r="D326" s="2"/>
    </row>
    <row r="327" spans="2:4" ht="16.5" customHeight="1">
      <c r="B327" s="100"/>
      <c r="C327" s="2"/>
      <c r="D327" s="2"/>
    </row>
    <row r="328" spans="2:4" ht="16.5" customHeight="1">
      <c r="B328" s="100"/>
      <c r="C328" s="2"/>
      <c r="D328" s="2"/>
    </row>
    <row r="329" spans="2:4" ht="16.5" customHeight="1">
      <c r="B329" s="100"/>
      <c r="C329" s="2"/>
      <c r="D329" s="2"/>
    </row>
    <row r="330" spans="2:4" ht="16.5" customHeight="1">
      <c r="B330" s="100"/>
      <c r="C330" s="2"/>
      <c r="D330" s="2"/>
    </row>
    <row r="331" spans="2:4" ht="16.5" customHeight="1">
      <c r="B331" s="100"/>
      <c r="C331" s="2"/>
      <c r="D331" s="2"/>
    </row>
    <row r="332" spans="2:4" ht="16.5" customHeight="1">
      <c r="B332" s="100"/>
      <c r="C332" s="2"/>
      <c r="D332" s="2"/>
    </row>
    <row r="333" spans="2:4" ht="16.5" customHeight="1">
      <c r="B333" s="100"/>
      <c r="C333" s="2"/>
      <c r="D333" s="2"/>
    </row>
    <row r="334" spans="2:4" ht="16.5" customHeight="1">
      <c r="B334" s="100"/>
      <c r="C334" s="2"/>
      <c r="D334" s="2"/>
    </row>
    <row r="335" spans="2:4" ht="16.5" customHeight="1">
      <c r="B335" s="100"/>
      <c r="C335" s="2"/>
      <c r="D335" s="2"/>
    </row>
    <row r="336" spans="2:4" ht="16.5" customHeight="1">
      <c r="B336" s="100"/>
      <c r="C336" s="2"/>
      <c r="D336" s="2"/>
    </row>
    <row r="337" spans="2:4" ht="16.5" customHeight="1">
      <c r="B337" s="100"/>
      <c r="C337" s="2"/>
      <c r="D337" s="2"/>
    </row>
    <row r="338" spans="2:4" ht="16.5" customHeight="1">
      <c r="B338" s="100"/>
      <c r="C338" s="2"/>
      <c r="D338" s="2"/>
    </row>
    <row r="339" spans="2:4" ht="16.5" customHeight="1">
      <c r="B339" s="100"/>
      <c r="C339" s="2"/>
      <c r="D339" s="2"/>
    </row>
    <row r="340" spans="2:4" ht="16.5" customHeight="1">
      <c r="B340" s="100"/>
      <c r="C340" s="2"/>
      <c r="D340" s="2"/>
    </row>
    <row r="341" spans="2:4" ht="16.5" customHeight="1">
      <c r="B341" s="100"/>
      <c r="C341" s="2"/>
      <c r="D341" s="2"/>
    </row>
    <row r="342" spans="2:4" ht="16.5" customHeight="1">
      <c r="B342" s="100"/>
      <c r="C342" s="2"/>
      <c r="D342" s="2"/>
    </row>
    <row r="343" spans="2:4" ht="16.5" customHeight="1">
      <c r="B343" s="100"/>
      <c r="C343" s="2"/>
      <c r="D343" s="2"/>
    </row>
    <row r="344" spans="2:4" ht="16.5" customHeight="1">
      <c r="B344" s="100"/>
      <c r="C344" s="2"/>
      <c r="D344" s="2"/>
    </row>
    <row r="345" spans="2:4" ht="16.5" customHeight="1">
      <c r="B345" s="100"/>
      <c r="C345" s="2"/>
      <c r="D345" s="2"/>
    </row>
    <row r="346" spans="2:4" ht="16.5" customHeight="1">
      <c r="B346" s="100"/>
      <c r="C346" s="2"/>
      <c r="D346" s="2"/>
    </row>
    <row r="347" spans="2:4" ht="16.5" customHeight="1">
      <c r="B347" s="100"/>
      <c r="C347" s="2"/>
      <c r="D347" s="2"/>
    </row>
    <row r="348" spans="2:4" ht="16.5" customHeight="1">
      <c r="B348" s="100"/>
      <c r="C348" s="2"/>
      <c r="D348" s="2"/>
    </row>
    <row r="349" spans="2:4" ht="16.5" customHeight="1">
      <c r="B349" s="100"/>
      <c r="C349" s="2"/>
      <c r="D349" s="2"/>
    </row>
    <row r="350" spans="2:4" ht="16.5" customHeight="1">
      <c r="B350" s="100"/>
      <c r="C350" s="2"/>
      <c r="D350" s="2"/>
    </row>
    <row r="351" spans="2:4" ht="16.5" customHeight="1">
      <c r="B351" s="100"/>
      <c r="C351" s="2"/>
      <c r="D351" s="2"/>
    </row>
    <row r="352" spans="2:4" ht="16.5" customHeight="1">
      <c r="B352" s="100"/>
      <c r="C352" s="2"/>
      <c r="D352" s="2"/>
    </row>
    <row r="353" spans="2:4" ht="16.5" customHeight="1">
      <c r="B353" s="100"/>
      <c r="C353" s="2"/>
      <c r="D353" s="2"/>
    </row>
    <row r="354" spans="2:4" ht="16.5" customHeight="1">
      <c r="B354" s="100"/>
      <c r="C354" s="2"/>
      <c r="D354" s="2"/>
    </row>
    <row r="355" spans="2:4" ht="16.5" customHeight="1">
      <c r="B355" s="100"/>
      <c r="C355" s="2"/>
      <c r="D355" s="2"/>
    </row>
    <row r="356" spans="2:4" ht="16.5" customHeight="1">
      <c r="B356" s="100"/>
      <c r="C356" s="2"/>
      <c r="D356" s="2"/>
    </row>
    <row r="357" spans="2:4" ht="16.5" customHeight="1">
      <c r="B357" s="100"/>
      <c r="C357" s="2"/>
      <c r="D357" s="2"/>
    </row>
    <row r="358" spans="2:4" ht="16.5" customHeight="1">
      <c r="B358" s="100"/>
      <c r="C358" s="2"/>
      <c r="D358" s="2"/>
    </row>
    <row r="359" spans="2:4" ht="16.5" customHeight="1">
      <c r="B359" s="100"/>
      <c r="C359" s="2"/>
      <c r="D359" s="2"/>
    </row>
    <row r="360" spans="2:4" ht="16.5" customHeight="1">
      <c r="B360" s="100"/>
      <c r="C360" s="2"/>
      <c r="D360" s="2"/>
    </row>
    <row r="361" spans="2:4" ht="16.5" customHeight="1">
      <c r="B361" s="100"/>
      <c r="C361" s="2"/>
      <c r="D361" s="2"/>
    </row>
    <row r="362" spans="2:4" ht="16.5" customHeight="1">
      <c r="B362" s="100"/>
      <c r="C362" s="2"/>
      <c r="D362" s="2"/>
    </row>
    <row r="363" spans="2:4" ht="16.5" customHeight="1">
      <c r="B363" s="100"/>
      <c r="C363" s="2"/>
      <c r="D363" s="2"/>
    </row>
    <row r="364" spans="2:4" ht="16.5" customHeight="1">
      <c r="B364" s="100"/>
      <c r="C364" s="2"/>
      <c r="D364" s="2"/>
    </row>
    <row r="365" spans="2:4" ht="16.5" customHeight="1">
      <c r="B365" s="100"/>
      <c r="C365" s="2"/>
      <c r="D365" s="2"/>
    </row>
    <row r="366" spans="2:4" ht="16.5" customHeight="1">
      <c r="B366" s="100"/>
      <c r="C366" s="2"/>
      <c r="D366" s="2"/>
    </row>
    <row r="367" spans="2:4" ht="16.5" customHeight="1">
      <c r="B367" s="100"/>
      <c r="C367" s="2"/>
      <c r="D367" s="2"/>
    </row>
    <row r="368" spans="2:4" ht="16.5" customHeight="1">
      <c r="B368" s="100"/>
      <c r="C368" s="2"/>
      <c r="D368" s="2"/>
    </row>
    <row r="369" spans="2:4" ht="16.5" customHeight="1">
      <c r="B369" s="100"/>
      <c r="C369" s="2"/>
      <c r="D369" s="2"/>
    </row>
    <row r="370" spans="2:4" ht="16.5" customHeight="1">
      <c r="B370" s="100"/>
      <c r="C370" s="2"/>
      <c r="D370" s="2"/>
    </row>
    <row r="371" spans="2:4" ht="16.5" customHeight="1">
      <c r="B371" s="100"/>
      <c r="C371" s="2"/>
      <c r="D371" s="2"/>
    </row>
    <row r="372" spans="2:4" ht="16.5" customHeight="1">
      <c r="B372" s="100"/>
      <c r="C372" s="2"/>
      <c r="D372" s="2"/>
    </row>
    <row r="373" spans="2:4" ht="16.5" customHeight="1">
      <c r="B373" s="100"/>
      <c r="C373" s="2"/>
      <c r="D373" s="2"/>
    </row>
    <row r="374" spans="2:4" ht="16.5" customHeight="1">
      <c r="B374" s="100"/>
      <c r="C374" s="2"/>
      <c r="D374" s="2"/>
    </row>
    <row r="375" spans="2:4" ht="16.5" customHeight="1">
      <c r="B375" s="100"/>
      <c r="C375" s="2"/>
      <c r="D375" s="2"/>
    </row>
    <row r="376" spans="2:4" ht="16.5" customHeight="1">
      <c r="B376" s="100"/>
      <c r="C376" s="2"/>
      <c r="D376" s="2"/>
    </row>
    <row r="377" spans="2:4" ht="16.5" customHeight="1">
      <c r="B377" s="100"/>
      <c r="C377" s="2"/>
      <c r="D377" s="2"/>
    </row>
    <row r="378" spans="2:4" ht="16.5" customHeight="1">
      <c r="B378" s="100"/>
      <c r="C378" s="2"/>
      <c r="D378" s="2"/>
    </row>
    <row r="379" spans="2:4" ht="16.5" customHeight="1">
      <c r="B379" s="100"/>
      <c r="C379" s="2"/>
      <c r="D379" s="2"/>
    </row>
    <row r="380" spans="2:4" ht="16.5" customHeight="1">
      <c r="B380" s="100"/>
      <c r="C380" s="2"/>
      <c r="D380" s="2"/>
    </row>
    <row r="381" spans="2:4" ht="16.5" customHeight="1">
      <c r="B381" s="100"/>
      <c r="C381" s="2"/>
      <c r="D381" s="2"/>
    </row>
    <row r="382" spans="2:4" ht="16.5" customHeight="1">
      <c r="B382" s="100"/>
      <c r="C382" s="2"/>
      <c r="D382" s="2"/>
    </row>
    <row r="383" spans="2:4" ht="16.5" customHeight="1">
      <c r="B383" s="100"/>
      <c r="C383" s="2"/>
      <c r="D383" s="2"/>
    </row>
    <row r="384" spans="2:4" ht="16.5" customHeight="1">
      <c r="B384" s="100"/>
      <c r="C384" s="2"/>
      <c r="D384" s="2"/>
    </row>
    <row r="385" spans="2:4" ht="16.5" customHeight="1">
      <c r="B385" s="100"/>
      <c r="C385" s="2"/>
      <c r="D385" s="2"/>
    </row>
    <row r="386" spans="2:4" ht="16.5" customHeight="1">
      <c r="B386" s="100"/>
      <c r="C386" s="2"/>
      <c r="D386" s="2"/>
    </row>
    <row r="387" spans="2:4" ht="16.5" customHeight="1">
      <c r="B387" s="100"/>
      <c r="C387" s="2"/>
      <c r="D387" s="2"/>
    </row>
    <row r="388" spans="2:4" ht="16.5" customHeight="1">
      <c r="B388" s="100"/>
      <c r="C388" s="2"/>
      <c r="D388" s="2"/>
    </row>
    <row r="389" spans="2:4" ht="16.5" customHeight="1">
      <c r="B389" s="100"/>
      <c r="C389" s="2"/>
      <c r="D389" s="2"/>
    </row>
    <row r="390" spans="2:4" ht="16.5" customHeight="1">
      <c r="B390" s="100"/>
      <c r="C390" s="2"/>
      <c r="D390" s="2"/>
    </row>
    <row r="391" spans="2:4" ht="16.5" customHeight="1">
      <c r="B391" s="100"/>
      <c r="C391" s="2"/>
      <c r="D391" s="2"/>
    </row>
    <row r="392" spans="2:4" ht="16.5" customHeight="1">
      <c r="B392" s="100"/>
      <c r="C392" s="2"/>
      <c r="D392" s="2"/>
    </row>
    <row r="393" spans="2:4" ht="16.5" customHeight="1">
      <c r="B393" s="100"/>
      <c r="C393" s="2"/>
      <c r="D393" s="2"/>
    </row>
    <row r="394" spans="2:4" ht="16.5" customHeight="1">
      <c r="B394" s="100"/>
      <c r="C394" s="2"/>
      <c r="D394" s="2"/>
    </row>
    <row r="395" spans="2:4" ht="16.5" customHeight="1">
      <c r="B395" s="100"/>
      <c r="C395" s="2"/>
      <c r="D395" s="2"/>
    </row>
    <row r="396" spans="2:4" ht="16.5" customHeight="1">
      <c r="B396" s="100"/>
      <c r="C396" s="2"/>
      <c r="D396" s="2"/>
    </row>
    <row r="397" spans="2:4" ht="16.5" customHeight="1">
      <c r="B397" s="100"/>
      <c r="C397" s="2"/>
      <c r="D397" s="2"/>
    </row>
    <row r="398" spans="2:4" ht="16.5" customHeight="1">
      <c r="B398" s="100"/>
      <c r="C398" s="2"/>
      <c r="D398" s="2"/>
    </row>
    <row r="399" spans="2:4" ht="16.5" customHeight="1">
      <c r="B399" s="100"/>
      <c r="C399" s="2"/>
      <c r="D399" s="2"/>
    </row>
    <row r="400" spans="2:4" ht="16.5" customHeight="1">
      <c r="B400" s="100"/>
      <c r="C400" s="2"/>
      <c r="D400" s="2"/>
    </row>
    <row r="401" spans="2:4" ht="16.5" customHeight="1">
      <c r="B401" s="100"/>
      <c r="C401" s="2"/>
      <c r="D401" s="2"/>
    </row>
    <row r="402" spans="2:4" ht="16.5" customHeight="1">
      <c r="B402" s="100"/>
      <c r="C402" s="2"/>
      <c r="D402" s="2"/>
    </row>
    <row r="403" spans="2:4" ht="16.5" customHeight="1">
      <c r="B403" s="100"/>
      <c r="C403" s="2"/>
      <c r="D403" s="2"/>
    </row>
    <row r="404" spans="2:4" ht="16.5" customHeight="1">
      <c r="B404" s="100"/>
      <c r="C404" s="2"/>
      <c r="D404" s="2"/>
    </row>
    <row r="405" spans="2:4" ht="16.5" customHeight="1">
      <c r="B405" s="100"/>
      <c r="C405" s="2"/>
      <c r="D405" s="2"/>
    </row>
    <row r="406" spans="2:4" ht="16.5" customHeight="1">
      <c r="B406" s="100"/>
      <c r="C406" s="2"/>
      <c r="D406" s="2"/>
    </row>
    <row r="407" spans="2:4" ht="16.5" customHeight="1">
      <c r="B407" s="100"/>
      <c r="C407" s="2"/>
      <c r="D407" s="2"/>
    </row>
    <row r="408" spans="2:4" ht="16.5" customHeight="1">
      <c r="B408" s="100"/>
      <c r="C408" s="2"/>
      <c r="D408" s="2"/>
    </row>
    <row r="409" spans="2:4" ht="16.5" customHeight="1">
      <c r="B409" s="100"/>
      <c r="C409" s="2"/>
      <c r="D409" s="2"/>
    </row>
    <row r="410" spans="2:4" ht="16.5" customHeight="1">
      <c r="B410" s="100"/>
      <c r="C410" s="2"/>
      <c r="D410" s="2"/>
    </row>
    <row r="411" spans="2:4" ht="16.5" customHeight="1">
      <c r="B411" s="100"/>
      <c r="C411" s="2"/>
      <c r="D411" s="2"/>
    </row>
    <row r="412" spans="2:4" ht="16.5" customHeight="1">
      <c r="B412" s="100"/>
      <c r="C412" s="2"/>
      <c r="D412" s="2"/>
    </row>
    <row r="413" spans="2:4" ht="16.5" customHeight="1">
      <c r="B413" s="100"/>
      <c r="C413" s="2"/>
      <c r="D413" s="2"/>
    </row>
    <row r="414" spans="2:4" ht="16.5" customHeight="1">
      <c r="B414" s="100"/>
      <c r="C414" s="2"/>
      <c r="D414" s="2"/>
    </row>
    <row r="415" spans="2:4" ht="16.5" customHeight="1">
      <c r="B415" s="100"/>
      <c r="C415" s="2"/>
      <c r="D415" s="2"/>
    </row>
    <row r="416" spans="2:4" ht="16.5" customHeight="1">
      <c r="B416" s="100"/>
      <c r="C416" s="2"/>
      <c r="D416" s="2"/>
    </row>
    <row r="417" spans="2:4" ht="16.5" customHeight="1">
      <c r="B417" s="100"/>
      <c r="C417" s="2"/>
      <c r="D417" s="2"/>
    </row>
    <row r="418" spans="2:4" ht="16.5" customHeight="1">
      <c r="B418" s="100"/>
      <c r="C418" s="2"/>
      <c r="D418" s="2"/>
    </row>
    <row r="419" spans="2:4" ht="16.5" customHeight="1">
      <c r="B419" s="100"/>
      <c r="C419" s="2"/>
      <c r="D419" s="2"/>
    </row>
    <row r="420" spans="2:4" ht="16.5" customHeight="1">
      <c r="B420" s="100"/>
      <c r="C420" s="2"/>
      <c r="D420" s="2"/>
    </row>
    <row r="421" spans="2:4" ht="16.5" customHeight="1">
      <c r="B421" s="100"/>
      <c r="C421" s="2"/>
      <c r="D421" s="2"/>
    </row>
    <row r="422" spans="2:4" ht="16.5" customHeight="1">
      <c r="B422" s="100"/>
      <c r="C422" s="2"/>
      <c r="D422" s="2"/>
    </row>
    <row r="423" spans="2:4" ht="16.5" customHeight="1">
      <c r="B423" s="100"/>
      <c r="C423" s="2"/>
      <c r="D423" s="2"/>
    </row>
    <row r="424" spans="2:4" ht="16.5" customHeight="1">
      <c r="B424" s="100"/>
      <c r="C424" s="2"/>
      <c r="D424" s="2"/>
    </row>
    <row r="425" spans="2:4" ht="16.5" customHeight="1">
      <c r="B425" s="100"/>
      <c r="C425" s="2"/>
      <c r="D425" s="2"/>
    </row>
    <row r="426" spans="2:4" ht="16.5" customHeight="1">
      <c r="B426" s="100"/>
      <c r="C426" s="2"/>
      <c r="D426" s="2"/>
    </row>
    <row r="427" spans="2:4" ht="16.5" customHeight="1">
      <c r="B427" s="100"/>
      <c r="C427" s="2"/>
      <c r="D427" s="2"/>
    </row>
    <row r="428" spans="2:4" ht="16.5" customHeight="1">
      <c r="B428" s="100"/>
      <c r="C428" s="2"/>
      <c r="D428" s="2"/>
    </row>
    <row r="429" spans="2:4" ht="16.5" customHeight="1">
      <c r="B429" s="100"/>
      <c r="C429" s="2"/>
      <c r="D429" s="2"/>
    </row>
    <row r="430" spans="2:4" ht="16.5" customHeight="1">
      <c r="B430" s="100"/>
      <c r="C430" s="2"/>
      <c r="D430" s="2"/>
    </row>
    <row r="431" spans="2:4" ht="16.5" customHeight="1">
      <c r="B431" s="100"/>
      <c r="C431" s="2"/>
      <c r="D431" s="2"/>
    </row>
    <row r="432" spans="2:4" ht="16.5" customHeight="1">
      <c r="B432" s="100"/>
      <c r="C432" s="2"/>
      <c r="D432" s="2"/>
    </row>
    <row r="433" spans="2:4" ht="16.5" customHeight="1">
      <c r="B433" s="100"/>
      <c r="C433" s="2"/>
      <c r="D433" s="2"/>
    </row>
    <row r="434" spans="2:4" ht="16.5" customHeight="1">
      <c r="B434" s="100"/>
      <c r="C434" s="2"/>
      <c r="D434" s="2"/>
    </row>
    <row r="435" spans="2:4" ht="16.5" customHeight="1">
      <c r="B435" s="100"/>
      <c r="C435" s="2"/>
      <c r="D435" s="2"/>
    </row>
    <row r="436" spans="2:4" ht="16.5" customHeight="1">
      <c r="B436" s="100"/>
      <c r="C436" s="2"/>
      <c r="D436" s="2"/>
    </row>
    <row r="437" spans="2:4" ht="16.5" customHeight="1">
      <c r="B437" s="100"/>
      <c r="C437" s="2"/>
      <c r="D437" s="2"/>
    </row>
    <row r="438" spans="2:4" ht="16.5" customHeight="1">
      <c r="B438" s="100"/>
      <c r="C438" s="2"/>
      <c r="D438" s="2"/>
    </row>
    <row r="439" spans="2:4" ht="16.5" customHeight="1">
      <c r="B439" s="100"/>
      <c r="C439" s="2"/>
      <c r="D439" s="2"/>
    </row>
    <row r="440" spans="2:4" ht="16.5" customHeight="1">
      <c r="B440" s="100"/>
      <c r="C440" s="2"/>
      <c r="D440" s="2"/>
    </row>
    <row r="441" spans="2:4" ht="16.5" customHeight="1">
      <c r="B441" s="100"/>
      <c r="C441" s="2"/>
      <c r="D441" s="2"/>
    </row>
    <row r="442" spans="2:4" ht="16.5" customHeight="1">
      <c r="B442" s="100"/>
      <c r="C442" s="2"/>
      <c r="D442" s="2"/>
    </row>
    <row r="443" spans="2:4" ht="16.5" customHeight="1">
      <c r="B443" s="100"/>
      <c r="C443" s="2"/>
      <c r="D443" s="2"/>
    </row>
    <row r="444" spans="2:4" ht="16.5" customHeight="1">
      <c r="B444" s="100"/>
      <c r="C444" s="2"/>
      <c r="D444" s="2"/>
    </row>
    <row r="445" spans="2:4" ht="16.5" customHeight="1">
      <c r="B445" s="100"/>
      <c r="C445" s="2"/>
      <c r="D445" s="2"/>
    </row>
    <row r="446" spans="2:4" ht="16.5" customHeight="1">
      <c r="B446" s="100"/>
      <c r="C446" s="2"/>
      <c r="D446" s="2"/>
    </row>
    <row r="447" spans="2:4" ht="16.5" customHeight="1">
      <c r="B447" s="100"/>
      <c r="C447" s="2"/>
      <c r="D447" s="2"/>
    </row>
    <row r="448" spans="2:4" ht="16.5" customHeight="1">
      <c r="B448" s="100"/>
      <c r="C448" s="2"/>
      <c r="D448" s="2"/>
    </row>
    <row r="449" spans="2:4" ht="16.5" customHeight="1">
      <c r="B449" s="100"/>
      <c r="C449" s="2"/>
      <c r="D449" s="2"/>
    </row>
    <row r="450" spans="2:4" ht="16.5" customHeight="1">
      <c r="B450" s="100"/>
      <c r="C450" s="2"/>
      <c r="D450" s="2"/>
    </row>
    <row r="451" spans="2:4" ht="16.5" customHeight="1">
      <c r="B451" s="100"/>
      <c r="C451" s="2"/>
      <c r="D451" s="2"/>
    </row>
    <row r="452" spans="2:4" ht="16.5" customHeight="1">
      <c r="B452" s="100"/>
      <c r="C452" s="2"/>
      <c r="D452" s="2"/>
    </row>
    <row r="453" spans="2:4" ht="16.5" customHeight="1">
      <c r="B453" s="100"/>
      <c r="C453" s="2"/>
      <c r="D453" s="2"/>
    </row>
    <row r="454" spans="2:4" ht="16.5" customHeight="1">
      <c r="B454" s="100"/>
      <c r="C454" s="2"/>
      <c r="D454" s="2"/>
    </row>
    <row r="455" spans="2:4" ht="16.5" customHeight="1">
      <c r="B455" s="100"/>
      <c r="C455" s="2"/>
      <c r="D455" s="2"/>
    </row>
    <row r="456" spans="2:4" ht="16.5" customHeight="1">
      <c r="B456" s="100"/>
      <c r="C456" s="2"/>
      <c r="D456" s="2"/>
    </row>
    <row r="457" spans="2:4" ht="16.5" customHeight="1">
      <c r="B457" s="100"/>
      <c r="C457" s="2"/>
      <c r="D457" s="2"/>
    </row>
    <row r="458" spans="2:4" ht="16.5" customHeight="1">
      <c r="B458" s="100"/>
      <c r="C458" s="2"/>
      <c r="D458" s="2"/>
    </row>
    <row r="459" spans="2:4" ht="16.5" customHeight="1">
      <c r="B459" s="100"/>
      <c r="C459" s="2"/>
      <c r="D459" s="2"/>
    </row>
    <row r="460" spans="2:4" ht="16.5" customHeight="1">
      <c r="B460" s="100"/>
      <c r="C460" s="2"/>
      <c r="D460" s="2"/>
    </row>
    <row r="461" spans="2:4" ht="16.5" customHeight="1">
      <c r="B461" s="100"/>
      <c r="C461" s="2"/>
      <c r="D461" s="2"/>
    </row>
    <row r="462" spans="2:4" ht="16.5" customHeight="1">
      <c r="B462" s="100"/>
      <c r="C462" s="2"/>
      <c r="D462" s="2"/>
    </row>
    <row r="463" spans="2:4" ht="16.5" customHeight="1">
      <c r="B463" s="100"/>
      <c r="C463" s="2"/>
      <c r="D463" s="2"/>
    </row>
    <row r="464" spans="2:4" ht="16.5" customHeight="1">
      <c r="B464" s="100"/>
      <c r="C464" s="2"/>
      <c r="D464" s="2"/>
    </row>
    <row r="465" spans="2:4" ht="16.5" customHeight="1">
      <c r="B465" s="100"/>
      <c r="C465" s="2"/>
      <c r="D465" s="2"/>
    </row>
    <row r="466" spans="2:4" ht="16.5" customHeight="1">
      <c r="B466" s="100"/>
      <c r="C466" s="2"/>
      <c r="D466" s="2"/>
    </row>
    <row r="467" spans="2:4" ht="16.5" customHeight="1">
      <c r="B467" s="100"/>
      <c r="C467" s="2"/>
      <c r="D467" s="2"/>
    </row>
    <row r="468" spans="2:4" ht="16.5" customHeight="1">
      <c r="B468" s="100"/>
      <c r="C468" s="2"/>
      <c r="D468" s="2"/>
    </row>
    <row r="469" spans="2:4" ht="16.5" customHeight="1">
      <c r="B469" s="100"/>
      <c r="C469" s="2"/>
      <c r="D469" s="2"/>
    </row>
    <row r="470" spans="2:4" ht="16.5" customHeight="1">
      <c r="B470" s="100"/>
      <c r="C470" s="2"/>
      <c r="D470" s="2"/>
    </row>
    <row r="471" spans="2:4" ht="16.5" customHeight="1">
      <c r="B471" s="100"/>
      <c r="C471" s="2"/>
      <c r="D471" s="2"/>
    </row>
    <row r="472" spans="2:4" ht="16.5" customHeight="1">
      <c r="B472" s="100"/>
      <c r="C472" s="2"/>
      <c r="D472" s="2"/>
    </row>
    <row r="473" spans="2:4" ht="16.5" customHeight="1">
      <c r="B473" s="100"/>
      <c r="C473" s="2"/>
      <c r="D473" s="2"/>
    </row>
    <row r="474" spans="2:4" ht="16.5" customHeight="1">
      <c r="B474" s="100"/>
      <c r="C474" s="2"/>
      <c r="D474" s="2"/>
    </row>
    <row r="475" spans="2:4" ht="16.5" customHeight="1">
      <c r="B475" s="100"/>
      <c r="C475" s="8"/>
      <c r="D475" s="2"/>
    </row>
    <row r="476" spans="2:4" ht="16.5" customHeight="1">
      <c r="B476" s="100"/>
      <c r="C476" s="8"/>
      <c r="D476" s="2"/>
    </row>
    <row r="477" spans="2:4" ht="16.5" customHeight="1">
      <c r="B477" s="100"/>
      <c r="C477" s="8"/>
      <c r="D477" s="2"/>
    </row>
    <row r="478" spans="2:4" ht="16.5" customHeight="1">
      <c r="B478" s="100"/>
      <c r="C478" s="8"/>
      <c r="D478" s="2"/>
    </row>
    <row r="479" spans="2:4" ht="16.5" customHeight="1">
      <c r="B479" s="100"/>
      <c r="C479" s="8"/>
      <c r="D479" s="2"/>
    </row>
    <row r="480" spans="2:4" ht="16.5" customHeight="1">
      <c r="B480" s="100"/>
      <c r="C480" s="8"/>
      <c r="D480" s="2"/>
    </row>
    <row r="481" spans="2:4" ht="16.5" customHeight="1">
      <c r="B481" s="100"/>
      <c r="C481" s="8"/>
      <c r="D481" s="2"/>
    </row>
    <row r="482" spans="2:4" ht="16.5" customHeight="1">
      <c r="B482" s="100"/>
      <c r="C482" s="8"/>
      <c r="D482" s="2"/>
    </row>
    <row r="483" spans="2:4" ht="16.5" customHeight="1">
      <c r="B483" s="100"/>
      <c r="C483" s="8"/>
      <c r="D483" s="2"/>
    </row>
    <row r="484" spans="2:4" ht="16.5" customHeight="1">
      <c r="B484" s="100"/>
      <c r="C484" s="8"/>
      <c r="D484" s="2"/>
    </row>
    <row r="485" spans="2:4" ht="16.5" customHeight="1">
      <c r="B485" s="100"/>
      <c r="C485" s="8"/>
      <c r="D485" s="2"/>
    </row>
    <row r="486" spans="2:4" ht="16.5" customHeight="1">
      <c r="B486" s="100"/>
      <c r="C486" s="8"/>
      <c r="D486" s="2"/>
    </row>
    <row r="487" spans="2:4" ht="16.5" customHeight="1">
      <c r="B487" s="100"/>
      <c r="C487" s="8"/>
      <c r="D487" s="2"/>
    </row>
    <row r="488" spans="2:4" ht="16.5" customHeight="1">
      <c r="B488" s="100"/>
      <c r="C488" s="8"/>
      <c r="D488" s="2"/>
    </row>
    <row r="489" spans="2:4" ht="16.5" customHeight="1">
      <c r="B489" s="100"/>
      <c r="C489" s="8"/>
      <c r="D489" s="2"/>
    </row>
    <row r="490" spans="2:4" ht="16.5" customHeight="1">
      <c r="B490" s="100"/>
      <c r="C490" s="8"/>
      <c r="D490" s="2"/>
    </row>
    <row r="491" spans="2:4" ht="16.5" customHeight="1">
      <c r="B491" s="100"/>
      <c r="C491" s="8"/>
      <c r="D491" s="2"/>
    </row>
    <row r="492" spans="2:4" ht="16.5" customHeight="1">
      <c r="B492" s="100"/>
      <c r="C492" s="8"/>
      <c r="D492" s="2"/>
    </row>
    <row r="493" spans="2:4" ht="16.5" customHeight="1">
      <c r="B493" s="100"/>
      <c r="C493" s="8"/>
      <c r="D493" s="2"/>
    </row>
    <row r="494" spans="2:4" ht="16.5" customHeight="1">
      <c r="B494" s="100"/>
      <c r="C494" s="8"/>
      <c r="D494" s="2"/>
    </row>
    <row r="495" spans="2:4" ht="16.5" customHeight="1">
      <c r="B495" s="100"/>
      <c r="C495" s="8"/>
      <c r="D495" s="2"/>
    </row>
    <row r="496" spans="2:4" ht="16.5" customHeight="1">
      <c r="B496" s="100"/>
      <c r="C496" s="8"/>
      <c r="D496" s="2"/>
    </row>
    <row r="497" spans="2:4" ht="16.5" customHeight="1">
      <c r="B497" s="100"/>
      <c r="C497" s="8"/>
      <c r="D497" s="2"/>
    </row>
    <row r="498" spans="2:4" ht="16.5" customHeight="1">
      <c r="B498" s="100"/>
      <c r="C498" s="8"/>
      <c r="D498" s="2"/>
    </row>
    <row r="499" spans="2:4" ht="16.5" customHeight="1">
      <c r="B499" s="100"/>
      <c r="C499" s="8"/>
      <c r="D499" s="2"/>
    </row>
    <row r="500" spans="2:4" ht="16.5" customHeight="1">
      <c r="B500" s="100"/>
      <c r="C500" s="8"/>
      <c r="D500" s="2"/>
    </row>
    <row r="501" spans="2:4" ht="16.5" customHeight="1">
      <c r="B501" s="100"/>
      <c r="C501" s="8"/>
      <c r="D501" s="2"/>
    </row>
    <row r="502" spans="2:4" ht="16.5" customHeight="1">
      <c r="B502" s="100"/>
      <c r="C502" s="8"/>
      <c r="D502" s="2"/>
    </row>
    <row r="503" spans="2:4" ht="16.5" customHeight="1">
      <c r="B503" s="100"/>
      <c r="C503" s="8"/>
      <c r="D503" s="2"/>
    </row>
    <row r="504" spans="2:4" ht="16.5" customHeight="1">
      <c r="B504" s="100"/>
      <c r="C504" s="8"/>
      <c r="D504" s="2"/>
    </row>
    <row r="505" spans="2:4" ht="16.5" customHeight="1">
      <c r="B505" s="100"/>
      <c r="C505" s="8"/>
      <c r="D505" s="2"/>
    </row>
    <row r="506" spans="2:4" ht="16.5" customHeight="1">
      <c r="B506" s="100"/>
      <c r="C506" s="8"/>
      <c r="D506" s="2"/>
    </row>
    <row r="507" spans="2:4" ht="16.5" customHeight="1">
      <c r="B507" s="100"/>
      <c r="C507" s="8"/>
      <c r="D507" s="2"/>
    </row>
    <row r="508" spans="2:4" ht="16.5" customHeight="1">
      <c r="B508" s="100"/>
      <c r="C508" s="8"/>
      <c r="D508" s="2"/>
    </row>
    <row r="509" spans="2:4" ht="16.5" customHeight="1">
      <c r="B509" s="100"/>
      <c r="C509" s="8"/>
      <c r="D509" s="2"/>
    </row>
    <row r="510" spans="2:4" ht="16.5" customHeight="1">
      <c r="B510" s="100"/>
      <c r="C510" s="8"/>
      <c r="D510" s="2"/>
    </row>
    <row r="511" spans="2:4" ht="16.5" customHeight="1">
      <c r="B511" s="100"/>
      <c r="C511" s="8"/>
      <c r="D511" s="2"/>
    </row>
    <row r="512" spans="2:4" ht="16.5" customHeight="1">
      <c r="B512" s="100"/>
      <c r="C512" s="8"/>
      <c r="D512" s="2"/>
    </row>
    <row r="513" spans="2:4" ht="16.5" customHeight="1">
      <c r="B513" s="100"/>
      <c r="C513" s="8"/>
      <c r="D513" s="2"/>
    </row>
    <row r="514" spans="2:4" ht="16.5" customHeight="1">
      <c r="B514" s="100"/>
      <c r="C514" s="8"/>
      <c r="D514" s="2"/>
    </row>
    <row r="515" spans="2:4" ht="16.5" customHeight="1">
      <c r="B515" s="100"/>
      <c r="C515" s="8"/>
      <c r="D515" s="2"/>
    </row>
    <row r="516" spans="2:4" ht="16.5" customHeight="1">
      <c r="B516" s="100"/>
      <c r="C516" s="8"/>
      <c r="D516" s="2"/>
    </row>
    <row r="517" spans="2:4" ht="16.5" customHeight="1">
      <c r="B517" s="100"/>
      <c r="C517" s="8"/>
      <c r="D517" s="2"/>
    </row>
    <row r="518" spans="2:4" ht="16.5" customHeight="1">
      <c r="B518" s="100"/>
      <c r="C518" s="8"/>
      <c r="D518" s="2"/>
    </row>
    <row r="519" spans="2:4" ht="16.5" customHeight="1">
      <c r="B519" s="100"/>
      <c r="C519" s="8"/>
      <c r="D519" s="2"/>
    </row>
    <row r="520" spans="2:4" ht="16.5" customHeight="1">
      <c r="B520" s="100"/>
      <c r="C520" s="8"/>
      <c r="D520" s="2"/>
    </row>
    <row r="521" spans="2:4" ht="16.5" customHeight="1">
      <c r="B521" s="100"/>
      <c r="C521" s="8"/>
      <c r="D521" s="2"/>
    </row>
    <row r="522" spans="2:4" ht="16.5" customHeight="1">
      <c r="B522" s="100"/>
      <c r="C522" s="8"/>
      <c r="D522" s="2"/>
    </row>
    <row r="523" spans="2:4" ht="16.5" customHeight="1">
      <c r="B523" s="100"/>
      <c r="C523" s="8"/>
      <c r="D523" s="2"/>
    </row>
    <row r="524" spans="2:4" ht="16.5" customHeight="1">
      <c r="B524" s="100"/>
      <c r="C524" s="8"/>
      <c r="D524" s="2"/>
    </row>
    <row r="525" spans="2:4" ht="16.5" customHeight="1">
      <c r="B525" s="100"/>
      <c r="C525" s="8"/>
      <c r="D525" s="2"/>
    </row>
    <row r="526" spans="2:4" ht="16.5" customHeight="1">
      <c r="B526" s="100"/>
      <c r="C526" s="8"/>
      <c r="D526" s="2"/>
    </row>
    <row r="527" spans="2:4" ht="16.5" customHeight="1">
      <c r="B527" s="100"/>
      <c r="C527" s="8"/>
      <c r="D527" s="2"/>
    </row>
    <row r="528" spans="2:4" ht="16.5" customHeight="1">
      <c r="B528" s="100"/>
      <c r="C528" s="8"/>
      <c r="D528" s="2"/>
    </row>
    <row r="529" spans="2:4" ht="16.5" customHeight="1">
      <c r="B529" s="100"/>
      <c r="C529" s="8"/>
      <c r="D529" s="2"/>
    </row>
    <row r="530" spans="2:4" ht="16.5" customHeight="1">
      <c r="B530" s="100"/>
      <c r="C530" s="8"/>
      <c r="D530" s="2"/>
    </row>
    <row r="531" spans="2:4" ht="16.5" customHeight="1">
      <c r="B531" s="100"/>
      <c r="C531" s="8"/>
      <c r="D531" s="2"/>
    </row>
    <row r="532" spans="2:4" ht="16.5" customHeight="1">
      <c r="B532" s="100"/>
      <c r="C532" s="8"/>
      <c r="D532" s="2"/>
    </row>
    <row r="533" spans="2:4" ht="16.5" customHeight="1">
      <c r="B533" s="100"/>
      <c r="C533" s="8"/>
      <c r="D533" s="2"/>
    </row>
    <row r="534" spans="2:4" ht="16.5" customHeight="1">
      <c r="B534" s="100"/>
      <c r="C534" s="8"/>
      <c r="D534" s="2"/>
    </row>
    <row r="535" spans="2:4" ht="16.5" customHeight="1">
      <c r="B535" s="100"/>
      <c r="C535" s="8"/>
      <c r="D535" s="2"/>
    </row>
    <row r="536" spans="2:4" ht="16.5" customHeight="1">
      <c r="B536" s="100"/>
      <c r="C536" s="8"/>
      <c r="D536" s="2"/>
    </row>
    <row r="537" spans="2:4" ht="16.5" customHeight="1">
      <c r="B537" s="100"/>
      <c r="C537" s="8"/>
      <c r="D537" s="2"/>
    </row>
    <row r="538" spans="2:4" ht="16.5" customHeight="1">
      <c r="B538" s="100"/>
      <c r="C538" s="8"/>
      <c r="D538" s="2"/>
    </row>
    <row r="539" spans="2:4" ht="16.5" customHeight="1">
      <c r="B539" s="100"/>
      <c r="C539" s="8"/>
      <c r="D539" s="2"/>
    </row>
    <row r="540" spans="2:4" ht="16.5" customHeight="1">
      <c r="B540" s="100"/>
      <c r="C540" s="8"/>
      <c r="D540" s="2"/>
    </row>
    <row r="541" spans="2:4" ht="16.5" customHeight="1">
      <c r="B541" s="100"/>
      <c r="C541" s="8"/>
      <c r="D541" s="2"/>
    </row>
    <row r="542" spans="2:4" ht="16.5" customHeight="1">
      <c r="B542" s="100"/>
      <c r="C542" s="8"/>
      <c r="D542" s="2"/>
    </row>
    <row r="543" spans="2:4" ht="16.5" customHeight="1">
      <c r="B543" s="100"/>
      <c r="C543" s="8"/>
      <c r="D543" s="2"/>
    </row>
    <row r="544" spans="2:4" ht="16.5" customHeight="1">
      <c r="B544" s="100"/>
      <c r="C544" s="8"/>
      <c r="D544" s="2"/>
    </row>
    <row r="545" spans="2:4" ht="16.5" customHeight="1">
      <c r="B545" s="100"/>
      <c r="C545" s="8"/>
      <c r="D545" s="2"/>
    </row>
    <row r="546" spans="2:4" ht="16.5" customHeight="1">
      <c r="B546" s="100"/>
      <c r="C546" s="8"/>
      <c r="D546" s="2"/>
    </row>
    <row r="547" spans="2:4" ht="16.5" customHeight="1">
      <c r="B547" s="100"/>
      <c r="C547" s="8"/>
      <c r="D547" s="2"/>
    </row>
    <row r="548" spans="2:4" ht="16.5" customHeight="1">
      <c r="B548" s="100"/>
      <c r="C548" s="8"/>
      <c r="D548" s="2"/>
    </row>
    <row r="549" spans="2:4" ht="16.5" customHeight="1">
      <c r="B549" s="100"/>
      <c r="C549" s="8"/>
      <c r="D549" s="2"/>
    </row>
    <row r="550" spans="2:4" ht="16.5" customHeight="1">
      <c r="B550" s="100"/>
      <c r="C550" s="8"/>
      <c r="D550" s="2"/>
    </row>
    <row r="551" spans="2:4" ht="16.5" customHeight="1">
      <c r="B551" s="100"/>
      <c r="C551" s="8"/>
      <c r="D551" s="2"/>
    </row>
    <row r="552" spans="2:4" ht="16.5" customHeight="1">
      <c r="B552" s="100"/>
      <c r="C552" s="8"/>
      <c r="D552" s="2"/>
    </row>
    <row r="553" spans="2:4" ht="16.5" customHeight="1">
      <c r="B553" s="100"/>
      <c r="C553" s="8"/>
      <c r="D553" s="2"/>
    </row>
    <row r="554" spans="2:4" ht="16.5" customHeight="1">
      <c r="B554" s="100"/>
      <c r="C554" s="8"/>
      <c r="D554" s="2"/>
    </row>
    <row r="555" spans="2:4" ht="16.5" customHeight="1">
      <c r="B555" s="100"/>
      <c r="C555" s="8"/>
      <c r="D555" s="2"/>
    </row>
    <row r="556" spans="2:4" ht="16.5" customHeight="1">
      <c r="B556" s="100"/>
      <c r="C556" s="8"/>
      <c r="D556" s="2"/>
    </row>
    <row r="557" spans="2:4" ht="16.5" customHeight="1">
      <c r="B557" s="100"/>
      <c r="C557" s="8"/>
      <c r="D557" s="2"/>
    </row>
    <row r="558" spans="2:4" ht="16.5" customHeight="1">
      <c r="B558" s="100"/>
      <c r="C558" s="8"/>
      <c r="D558" s="2"/>
    </row>
    <row r="559" spans="2:4" ht="16.5" customHeight="1">
      <c r="B559" s="100"/>
      <c r="C559" s="8"/>
      <c r="D559" s="2"/>
    </row>
    <row r="560" spans="2:4" ht="16.5" customHeight="1">
      <c r="B560" s="100"/>
      <c r="C560" s="8"/>
      <c r="D560" s="2"/>
    </row>
    <row r="561" spans="2:4" ht="16.5" customHeight="1">
      <c r="B561" s="100"/>
      <c r="C561" s="8"/>
      <c r="D561" s="2"/>
    </row>
    <row r="562" spans="2:4" ht="16.5" customHeight="1">
      <c r="B562" s="100"/>
      <c r="C562" s="8"/>
      <c r="D562" s="2"/>
    </row>
    <row r="563" spans="2:4" ht="16.5" customHeight="1">
      <c r="B563" s="100"/>
      <c r="C563" s="8"/>
      <c r="D563" s="2"/>
    </row>
    <row r="564" spans="2:4" ht="16.5" customHeight="1">
      <c r="B564" s="100"/>
      <c r="C564" s="8"/>
      <c r="D564" s="2"/>
    </row>
    <row r="565" spans="2:4" ht="16.5" customHeight="1">
      <c r="B565" s="100"/>
      <c r="C565" s="8"/>
      <c r="D565" s="2"/>
    </row>
    <row r="566" spans="2:4" ht="16.5" customHeight="1">
      <c r="B566" s="100"/>
      <c r="C566" s="8"/>
      <c r="D566" s="2"/>
    </row>
    <row r="567" spans="2:4" ht="16.5" customHeight="1">
      <c r="B567" s="100"/>
      <c r="C567" s="8"/>
      <c r="D567" s="2"/>
    </row>
    <row r="568" spans="2:4" ht="16.5" customHeight="1">
      <c r="B568" s="100"/>
      <c r="C568" s="8"/>
      <c r="D568" s="2"/>
    </row>
    <row r="569" spans="1:4" ht="16.5" customHeight="1">
      <c r="A569" s="102"/>
      <c r="B569" s="102"/>
      <c r="C569" s="8"/>
      <c r="D569" s="2"/>
    </row>
    <row r="570" spans="1:4" ht="16.5" customHeight="1">
      <c r="A570" s="102"/>
      <c r="B570" s="102"/>
      <c r="C570" s="8"/>
      <c r="D570" s="2"/>
    </row>
    <row r="571" spans="1:4" ht="16.5" customHeight="1">
      <c r="A571" s="102"/>
      <c r="B571" s="102"/>
      <c r="C571" s="8"/>
      <c r="D571" s="2"/>
    </row>
    <row r="572" spans="1:4" ht="16.5" customHeight="1">
      <c r="A572" s="102"/>
      <c r="B572" s="102"/>
      <c r="C572" s="8"/>
      <c r="D572" s="2"/>
    </row>
    <row r="573" spans="1:4" ht="16.5" customHeight="1">
      <c r="A573" s="105"/>
      <c r="B573" s="105"/>
      <c r="C573" s="8"/>
      <c r="D573" s="2"/>
    </row>
    <row r="574" spans="1:4" ht="16.5" customHeight="1">
      <c r="A574" s="105"/>
      <c r="B574" s="105"/>
      <c r="C574" s="8"/>
      <c r="D574" s="2"/>
    </row>
    <row r="575" spans="1:4" ht="16.5" customHeight="1">
      <c r="A575" s="105"/>
      <c r="B575" s="105"/>
      <c r="C575" s="8"/>
      <c r="D575" s="2"/>
    </row>
    <row r="576" spans="1:4" ht="16.5" customHeight="1">
      <c r="A576" s="105"/>
      <c r="B576" s="105"/>
      <c r="C576" s="8"/>
      <c r="D576" s="2"/>
    </row>
    <row r="577" spans="1:4" ht="16.5" customHeight="1">
      <c r="A577" s="105"/>
      <c r="B577" s="105"/>
      <c r="C577" s="8"/>
      <c r="D577" s="2"/>
    </row>
    <row r="578" spans="1:4" ht="16.5" customHeight="1">
      <c r="A578" s="105"/>
      <c r="B578" s="105"/>
      <c r="C578" s="8"/>
      <c r="D578" s="2"/>
    </row>
    <row r="579" spans="1:4" ht="16.5" customHeight="1">
      <c r="A579" s="105"/>
      <c r="B579" s="105"/>
      <c r="C579" s="8"/>
      <c r="D579" s="2"/>
    </row>
    <row r="580" spans="1:4" ht="16.5" customHeight="1">
      <c r="A580" s="105"/>
      <c r="B580" s="105"/>
      <c r="C580" s="8"/>
      <c r="D580" s="2"/>
    </row>
    <row r="581" spans="1:4" ht="16.5" customHeight="1">
      <c r="A581" s="105"/>
      <c r="B581" s="105"/>
      <c r="C581" s="8"/>
      <c r="D581" s="2"/>
    </row>
    <row r="582" spans="1:4" ht="16.5" customHeight="1">
      <c r="A582" s="105"/>
      <c r="B582" s="105"/>
      <c r="C582" s="8"/>
      <c r="D582" s="2"/>
    </row>
    <row r="583" spans="1:4" ht="16.5" customHeight="1">
      <c r="A583" s="105"/>
      <c r="B583" s="105"/>
      <c r="C583" s="8"/>
      <c r="D583" s="2"/>
    </row>
    <row r="584" spans="1:4" ht="16.5" customHeight="1">
      <c r="A584" s="105"/>
      <c r="B584" s="105"/>
      <c r="C584" s="8"/>
      <c r="D584" s="2"/>
    </row>
    <row r="585" spans="1:4" ht="16.5" customHeight="1">
      <c r="A585" s="105"/>
      <c r="B585" s="105"/>
      <c r="C585" s="8"/>
      <c r="D585" s="2"/>
    </row>
    <row r="586" spans="1:4" ht="16.5" customHeight="1">
      <c r="A586" s="105"/>
      <c r="B586" s="105"/>
      <c r="C586" s="8"/>
      <c r="D586" s="2"/>
    </row>
    <row r="587" spans="1:4" ht="16.5" customHeight="1">
      <c r="A587" s="105"/>
      <c r="B587" s="105"/>
      <c r="C587" s="8"/>
      <c r="D587" s="2"/>
    </row>
    <row r="588" spans="1:4" ht="16.5" customHeight="1">
      <c r="A588" s="105"/>
      <c r="B588" s="105"/>
      <c r="C588" s="8"/>
      <c r="D588" s="2"/>
    </row>
    <row r="589" spans="1:4" ht="16.5" customHeight="1">
      <c r="A589" s="105"/>
      <c r="B589" s="105"/>
      <c r="C589" s="8"/>
      <c r="D589" s="2"/>
    </row>
    <row r="590" spans="1:4" ht="16.5" customHeight="1">
      <c r="A590" s="105"/>
      <c r="B590" s="105"/>
      <c r="C590" s="8"/>
      <c r="D590" s="2"/>
    </row>
    <row r="591" spans="1:4" ht="16.5" customHeight="1">
      <c r="A591" s="105"/>
      <c r="B591" s="105"/>
      <c r="C591" s="8"/>
      <c r="D591" s="2"/>
    </row>
    <row r="592" spans="1:4" ht="16.5" customHeight="1">
      <c r="A592" s="105"/>
      <c r="B592" s="105"/>
      <c r="C592" s="8"/>
      <c r="D592" s="2"/>
    </row>
    <row r="593" spans="1:4" ht="16.5" customHeight="1">
      <c r="A593" s="105"/>
      <c r="B593" s="105"/>
      <c r="C593" s="8"/>
      <c r="D593" s="2"/>
    </row>
    <row r="594" spans="1:4" ht="16.5" customHeight="1">
      <c r="A594" s="105"/>
      <c r="B594" s="107"/>
      <c r="C594" s="8"/>
      <c r="D594" s="2"/>
    </row>
    <row r="595" spans="1:4" ht="16.5" customHeight="1">
      <c r="A595" s="105"/>
      <c r="B595" s="108"/>
      <c r="C595" s="8"/>
      <c r="D595" s="2"/>
    </row>
    <row r="596" spans="1:4" ht="16.5" customHeight="1">
      <c r="A596" s="105"/>
      <c r="B596" s="105"/>
      <c r="C596" s="8"/>
      <c r="D596" s="2"/>
    </row>
    <row r="597" spans="1:4" ht="16.5" customHeight="1">
      <c r="A597" s="105"/>
      <c r="B597" s="105"/>
      <c r="C597" s="8"/>
      <c r="D597" s="2"/>
    </row>
    <row r="598" spans="1:4" ht="16.5" customHeight="1">
      <c r="A598" s="105"/>
      <c r="B598" s="105"/>
      <c r="C598" s="8"/>
      <c r="D598" s="2"/>
    </row>
    <row r="599" spans="1:4" ht="16.5" customHeight="1">
      <c r="A599" s="105"/>
      <c r="B599" s="105"/>
      <c r="C599" s="8"/>
      <c r="D599" s="2"/>
    </row>
    <row r="600" spans="1:4" ht="16.5" customHeight="1">
      <c r="A600" s="105"/>
      <c r="B600" s="105"/>
      <c r="C600" s="8"/>
      <c r="D600" s="2"/>
    </row>
    <row r="601" spans="1:4" ht="16.5" customHeight="1">
      <c r="A601" s="105"/>
      <c r="B601" s="105"/>
      <c r="C601" s="8"/>
      <c r="D601" s="2"/>
    </row>
    <row r="602" spans="1:4" ht="16.5" customHeight="1">
      <c r="A602" s="105"/>
      <c r="B602" s="105"/>
      <c r="C602" s="8"/>
      <c r="D602" s="2"/>
    </row>
    <row r="603" spans="1:4" ht="16.5" customHeight="1">
      <c r="A603" s="102"/>
      <c r="B603" s="102"/>
      <c r="C603" s="8"/>
      <c r="D603" s="2"/>
    </row>
    <row r="604" spans="1:4" ht="16.5" customHeight="1">
      <c r="A604" s="102"/>
      <c r="B604" s="102"/>
      <c r="C604" s="8"/>
      <c r="D604" s="2"/>
    </row>
    <row r="605" spans="1:4" ht="16.5" customHeight="1">
      <c r="A605" s="102"/>
      <c r="B605" s="102"/>
      <c r="C605" s="8"/>
      <c r="D605" s="2"/>
    </row>
    <row r="606" spans="1:4" ht="16.5" customHeight="1">
      <c r="A606" s="102"/>
      <c r="B606" s="102"/>
      <c r="C606" s="8"/>
      <c r="D606" s="2"/>
    </row>
    <row r="607" spans="1:4" ht="16.5" customHeight="1">
      <c r="A607" s="102"/>
      <c r="B607" s="102"/>
      <c r="C607" s="8"/>
      <c r="D607" s="2"/>
    </row>
    <row r="608" spans="1:4" ht="16.5" customHeight="1">
      <c r="A608" s="102"/>
      <c r="B608" s="102"/>
      <c r="C608" s="8"/>
      <c r="D608" s="2"/>
    </row>
    <row r="609" spans="2:4" ht="16.5" customHeight="1">
      <c r="B609" s="100"/>
      <c r="C609" s="8"/>
      <c r="D609" s="2"/>
    </row>
    <row r="610" spans="2:4" ht="16.5" customHeight="1">
      <c r="B610" s="100"/>
      <c r="C610" s="8"/>
      <c r="D610" s="2"/>
    </row>
    <row r="611" spans="2:4" ht="16.5" customHeight="1">
      <c r="B611" s="100"/>
      <c r="C611" s="8"/>
      <c r="D611" s="2"/>
    </row>
    <row r="612" spans="2:4" ht="16.5" customHeight="1">
      <c r="B612" s="100"/>
      <c r="C612" s="8"/>
      <c r="D612" s="2"/>
    </row>
    <row r="613" spans="2:4" ht="16.5" customHeight="1">
      <c r="B613" s="100"/>
      <c r="C613" s="8"/>
      <c r="D613" s="2"/>
    </row>
    <row r="614" spans="2:4" ht="16.5" customHeight="1">
      <c r="B614" s="100"/>
      <c r="C614" s="8"/>
      <c r="D614" s="2"/>
    </row>
    <row r="615" spans="2:4" ht="16.5" customHeight="1">
      <c r="B615" s="100"/>
      <c r="C615" s="8"/>
      <c r="D615" s="2"/>
    </row>
    <row r="616" spans="2:4" ht="16.5" customHeight="1">
      <c r="B616" s="100"/>
      <c r="C616" s="8"/>
      <c r="D616" s="2"/>
    </row>
    <row r="617" spans="2:4" ht="16.5" customHeight="1">
      <c r="B617" s="100"/>
      <c r="C617" s="8"/>
      <c r="D617" s="2"/>
    </row>
    <row r="618" spans="2:4" ht="16.5" customHeight="1">
      <c r="B618" s="100"/>
      <c r="C618" s="8"/>
      <c r="D618" s="2"/>
    </row>
    <row r="619" spans="2:4" ht="16.5" customHeight="1">
      <c r="B619" s="100"/>
      <c r="C619" s="8"/>
      <c r="D619" s="2"/>
    </row>
    <row r="620" spans="2:4" ht="16.5" customHeight="1">
      <c r="B620" s="100"/>
      <c r="C620" s="8"/>
      <c r="D620" s="2"/>
    </row>
    <row r="621" spans="2:4" ht="16.5" customHeight="1">
      <c r="B621" s="100"/>
      <c r="C621" s="8"/>
      <c r="D621" s="2"/>
    </row>
    <row r="622" spans="2:4" ht="16.5" customHeight="1">
      <c r="B622" s="100"/>
      <c r="C622" s="8"/>
      <c r="D622" s="2"/>
    </row>
    <row r="623" spans="2:4" ht="16.5" customHeight="1">
      <c r="B623" s="100"/>
      <c r="C623" s="8"/>
      <c r="D623" s="2"/>
    </row>
    <row r="624" spans="2:4" ht="16.5" customHeight="1">
      <c r="B624" s="100"/>
      <c r="C624" s="8"/>
      <c r="D624" s="2"/>
    </row>
    <row r="625" spans="2:4" ht="16.5" customHeight="1">
      <c r="B625" s="100"/>
      <c r="C625" s="8"/>
      <c r="D625" s="2"/>
    </row>
    <row r="626" spans="2:4" ht="16.5" customHeight="1">
      <c r="B626" s="100"/>
      <c r="C626" s="8"/>
      <c r="D626" s="2"/>
    </row>
    <row r="627" spans="2:4" ht="16.5" customHeight="1">
      <c r="B627" s="100"/>
      <c r="C627" s="8"/>
      <c r="D627" s="2"/>
    </row>
    <row r="628" spans="2:4" ht="16.5" customHeight="1">
      <c r="B628" s="100"/>
      <c r="C628" s="8"/>
      <c r="D628" s="2"/>
    </row>
    <row r="629" spans="2:4" ht="16.5" customHeight="1">
      <c r="B629" s="100"/>
      <c r="C629" s="8"/>
      <c r="D629" s="2"/>
    </row>
    <row r="630" spans="2:4" ht="16.5" customHeight="1">
      <c r="B630" s="100"/>
      <c r="C630" s="8"/>
      <c r="D630" s="2"/>
    </row>
    <row r="631" spans="2:4" ht="16.5" customHeight="1">
      <c r="B631" s="100"/>
      <c r="C631" s="8"/>
      <c r="D631" s="2"/>
    </row>
    <row r="632" spans="2:4" ht="16.5" customHeight="1">
      <c r="B632" s="100"/>
      <c r="C632" s="8"/>
      <c r="D632" s="2"/>
    </row>
    <row r="633" spans="2:4" ht="16.5" customHeight="1">
      <c r="B633" s="100"/>
      <c r="C633" s="8"/>
      <c r="D633" s="2"/>
    </row>
    <row r="634" spans="2:4" ht="16.5" customHeight="1">
      <c r="B634" s="100"/>
      <c r="C634" s="8"/>
      <c r="D634" s="2"/>
    </row>
    <row r="635" spans="2:4" ht="16.5" customHeight="1">
      <c r="B635" s="100"/>
      <c r="C635" s="8"/>
      <c r="D635" s="2"/>
    </row>
    <row r="636" spans="2:4" ht="16.5" customHeight="1">
      <c r="B636" s="100"/>
      <c r="C636" s="8"/>
      <c r="D636" s="2"/>
    </row>
    <row r="637" spans="2:4" ht="16.5" customHeight="1">
      <c r="B637" s="100"/>
      <c r="C637" s="8"/>
      <c r="D637" s="2"/>
    </row>
    <row r="638" spans="2:4" ht="16.5" customHeight="1">
      <c r="B638" s="100"/>
      <c r="C638" s="8"/>
      <c r="D638" s="2"/>
    </row>
    <row r="639" spans="2:4" ht="16.5" customHeight="1">
      <c r="B639" s="100"/>
      <c r="C639" s="8"/>
      <c r="D639" s="2"/>
    </row>
    <row r="640" spans="2:4" ht="16.5" customHeight="1">
      <c r="B640" s="100"/>
      <c r="C640" s="8"/>
      <c r="D640" s="2"/>
    </row>
    <row r="641" spans="2:4" ht="16.5" customHeight="1">
      <c r="B641" s="100"/>
      <c r="C641" s="8"/>
      <c r="D641" s="2"/>
    </row>
    <row r="642" spans="2:4" ht="16.5" customHeight="1">
      <c r="B642" s="100"/>
      <c r="C642" s="8"/>
      <c r="D642" s="2"/>
    </row>
    <row r="643" spans="2:4" ht="16.5" customHeight="1">
      <c r="B643" s="100"/>
      <c r="C643" s="8"/>
      <c r="D643" s="2"/>
    </row>
    <row r="644" spans="2:4" ht="16.5" customHeight="1">
      <c r="B644" s="100"/>
      <c r="C644" s="8"/>
      <c r="D644" s="2"/>
    </row>
    <row r="645" spans="2:4" ht="16.5" customHeight="1">
      <c r="B645" s="100"/>
      <c r="C645" s="8"/>
      <c r="D645" s="2"/>
    </row>
    <row r="646" spans="2:4" ht="16.5" customHeight="1">
      <c r="B646" s="100"/>
      <c r="C646" s="8"/>
      <c r="D646" s="2"/>
    </row>
    <row r="647" spans="2:4" ht="16.5" customHeight="1">
      <c r="B647" s="100"/>
      <c r="C647" s="8"/>
      <c r="D647" s="2"/>
    </row>
    <row r="648" spans="2:4" ht="16.5" customHeight="1">
      <c r="B648" s="100"/>
      <c r="C648" s="8"/>
      <c r="D648" s="2"/>
    </row>
    <row r="649" spans="2:4" ht="16.5" customHeight="1">
      <c r="B649" s="100"/>
      <c r="C649" s="8"/>
      <c r="D649" s="2"/>
    </row>
    <row r="650" spans="2:4" ht="16.5" customHeight="1">
      <c r="B650" s="100"/>
      <c r="C650" s="8"/>
      <c r="D650" s="2"/>
    </row>
    <row r="651" spans="2:4" ht="16.5" customHeight="1">
      <c r="B651" s="100"/>
      <c r="C651" s="8"/>
      <c r="D651" s="2"/>
    </row>
    <row r="652" spans="2:4" ht="16.5" customHeight="1">
      <c r="B652" s="100"/>
      <c r="C652" s="8"/>
      <c r="D652" s="2"/>
    </row>
    <row r="653" spans="2:4" ht="16.5" customHeight="1">
      <c r="B653" s="100"/>
      <c r="C653" s="8"/>
      <c r="D653" s="2"/>
    </row>
    <row r="654" spans="2:4" ht="16.5" customHeight="1">
      <c r="B654" s="100"/>
      <c r="C654" s="8"/>
      <c r="D654" s="2"/>
    </row>
    <row r="655" spans="2:4" ht="16.5" customHeight="1">
      <c r="B655" s="100"/>
      <c r="C655" s="8"/>
      <c r="D655" s="2"/>
    </row>
    <row r="656" spans="2:4" ht="16.5" customHeight="1">
      <c r="B656" s="100"/>
      <c r="C656" s="8"/>
      <c r="D656" s="2"/>
    </row>
    <row r="657" spans="2:4" ht="16.5" customHeight="1">
      <c r="B657" s="100"/>
      <c r="C657" s="8"/>
      <c r="D657" s="2"/>
    </row>
    <row r="658" spans="2:4" ht="16.5" customHeight="1">
      <c r="B658" s="100"/>
      <c r="C658" s="8"/>
      <c r="D658" s="2"/>
    </row>
    <row r="659" spans="2:4" ht="16.5" customHeight="1">
      <c r="B659" s="100"/>
      <c r="C659" s="8"/>
      <c r="D659" s="2"/>
    </row>
    <row r="660" spans="2:4" ht="16.5" customHeight="1">
      <c r="B660" s="100"/>
      <c r="C660" s="8"/>
      <c r="D660" s="2"/>
    </row>
    <row r="661" spans="2:4" ht="16.5" customHeight="1">
      <c r="B661" s="100"/>
      <c r="C661" s="8"/>
      <c r="D661" s="2"/>
    </row>
    <row r="662" spans="2:4" ht="16.5" customHeight="1">
      <c r="B662" s="100"/>
      <c r="C662" s="8"/>
      <c r="D662" s="2"/>
    </row>
    <row r="663" spans="2:4" ht="16.5" customHeight="1">
      <c r="B663" s="100"/>
      <c r="C663" s="8"/>
      <c r="D663" s="2"/>
    </row>
    <row r="664" spans="2:4" ht="16.5" customHeight="1">
      <c r="B664" s="100"/>
      <c r="C664" s="8"/>
      <c r="D664" s="2"/>
    </row>
    <row r="665" spans="2:4" ht="16.5" customHeight="1">
      <c r="B665" s="100"/>
      <c r="C665" s="8"/>
      <c r="D665" s="2"/>
    </row>
    <row r="666" spans="2:4" ht="16.5" customHeight="1">
      <c r="B666" s="100"/>
      <c r="C666" s="8"/>
      <c r="D666" s="2"/>
    </row>
    <row r="667" spans="2:4" ht="16.5" customHeight="1">
      <c r="B667" s="100"/>
      <c r="C667" s="8"/>
      <c r="D667" s="2"/>
    </row>
    <row r="668" spans="2:4" ht="16.5" customHeight="1">
      <c r="B668" s="100"/>
      <c r="C668" s="8"/>
      <c r="D668" s="2"/>
    </row>
    <row r="669" spans="2:4" ht="16.5" customHeight="1">
      <c r="B669" s="100"/>
      <c r="C669" s="8"/>
      <c r="D669" s="2"/>
    </row>
    <row r="670" spans="2:4" ht="16.5" customHeight="1">
      <c r="B670" s="100"/>
      <c r="C670" s="8"/>
      <c r="D670" s="2"/>
    </row>
    <row r="671" spans="2:4" ht="16.5" customHeight="1">
      <c r="B671" s="100"/>
      <c r="C671" s="8"/>
      <c r="D671" s="2"/>
    </row>
    <row r="672" spans="2:4" ht="16.5" customHeight="1">
      <c r="B672" s="100"/>
      <c r="C672" s="8"/>
      <c r="D672" s="2"/>
    </row>
    <row r="673" spans="2:4" ht="16.5" customHeight="1">
      <c r="B673" s="100"/>
      <c r="C673" s="8"/>
      <c r="D673" s="2"/>
    </row>
    <row r="674" spans="2:4" ht="16.5" customHeight="1">
      <c r="B674" s="100"/>
      <c r="C674" s="8"/>
      <c r="D674" s="2"/>
    </row>
    <row r="675" spans="2:4" ht="16.5" customHeight="1">
      <c r="B675" s="100"/>
      <c r="C675" s="8"/>
      <c r="D675" s="2"/>
    </row>
    <row r="676" spans="2:4" ht="16.5" customHeight="1">
      <c r="B676" s="100"/>
      <c r="C676" s="8"/>
      <c r="D676" s="2"/>
    </row>
    <row r="677" spans="2:4" ht="16.5" customHeight="1">
      <c r="B677" s="100"/>
      <c r="C677" s="8"/>
      <c r="D677" s="2"/>
    </row>
    <row r="678" spans="2:4" ht="16.5" customHeight="1">
      <c r="B678" s="100"/>
      <c r="C678" s="8"/>
      <c r="D678" s="2"/>
    </row>
    <row r="679" spans="2:4" ht="16.5" customHeight="1">
      <c r="B679" s="100"/>
      <c r="C679" s="8"/>
      <c r="D679" s="2"/>
    </row>
    <row r="680" spans="2:4" ht="16.5" customHeight="1">
      <c r="B680" s="100"/>
      <c r="C680" s="8"/>
      <c r="D680" s="2"/>
    </row>
    <row r="681" spans="2:4" ht="16.5" customHeight="1">
      <c r="B681" s="100"/>
      <c r="C681" s="8"/>
      <c r="D681" s="2"/>
    </row>
    <row r="682" spans="2:4" ht="16.5" customHeight="1">
      <c r="B682" s="100"/>
      <c r="C682" s="8"/>
      <c r="D682" s="2"/>
    </row>
    <row r="683" spans="2:4" ht="16.5" customHeight="1">
      <c r="B683" s="100"/>
      <c r="C683" s="8"/>
      <c r="D683" s="2"/>
    </row>
    <row r="684" spans="2:4" ht="16.5" customHeight="1">
      <c r="B684" s="100"/>
      <c r="C684" s="8"/>
      <c r="D684" s="2"/>
    </row>
    <row r="685" spans="2:4" ht="16.5" customHeight="1">
      <c r="B685" s="100"/>
      <c r="C685" s="8"/>
      <c r="D685" s="2"/>
    </row>
    <row r="686" spans="2:4" ht="16.5" customHeight="1">
      <c r="B686" s="100"/>
      <c r="C686" s="8"/>
      <c r="D686" s="2"/>
    </row>
    <row r="687" spans="2:4" ht="16.5" customHeight="1">
      <c r="B687" s="100"/>
      <c r="C687" s="8"/>
      <c r="D687" s="2"/>
    </row>
    <row r="688" spans="2:4" ht="16.5" customHeight="1">
      <c r="B688" s="100"/>
      <c r="C688" s="8"/>
      <c r="D688" s="2"/>
    </row>
    <row r="689" spans="2:4" ht="16.5" customHeight="1">
      <c r="B689" s="100"/>
      <c r="C689" s="8"/>
      <c r="D689" s="2"/>
    </row>
    <row r="690" spans="2:4" ht="16.5" customHeight="1">
      <c r="B690" s="100"/>
      <c r="C690" s="8"/>
      <c r="D690" s="2"/>
    </row>
    <row r="691" spans="2:4" ht="16.5" customHeight="1">
      <c r="B691" s="100"/>
      <c r="C691" s="8"/>
      <c r="D691" s="2"/>
    </row>
    <row r="692" spans="2:4" ht="16.5" customHeight="1">
      <c r="B692" s="100"/>
      <c r="C692" s="8"/>
      <c r="D692" s="2"/>
    </row>
    <row r="693" spans="2:4" ht="16.5" customHeight="1">
      <c r="B693" s="100"/>
      <c r="C693" s="8"/>
      <c r="D693" s="2"/>
    </row>
    <row r="694" spans="2:4" ht="16.5" customHeight="1">
      <c r="B694" s="100"/>
      <c r="C694" s="8"/>
      <c r="D694" s="2"/>
    </row>
    <row r="695" spans="2:4" ht="16.5" customHeight="1">
      <c r="B695" s="100"/>
      <c r="C695" s="8"/>
      <c r="D695" s="2"/>
    </row>
    <row r="696" spans="2:4" ht="16.5" customHeight="1">
      <c r="B696" s="100"/>
      <c r="C696" s="8"/>
      <c r="D696" s="2"/>
    </row>
    <row r="697" spans="2:4" ht="16.5" customHeight="1">
      <c r="B697" s="100"/>
      <c r="C697" s="8"/>
      <c r="D697" s="2"/>
    </row>
    <row r="698" spans="2:4" ht="16.5" customHeight="1">
      <c r="B698" s="100"/>
      <c r="C698" s="8"/>
      <c r="D698" s="2"/>
    </row>
    <row r="699" spans="2:4" ht="16.5" customHeight="1">
      <c r="B699" s="100"/>
      <c r="C699" s="8"/>
      <c r="D699" s="2"/>
    </row>
    <row r="700" spans="2:4" ht="16.5" customHeight="1">
      <c r="B700" s="100"/>
      <c r="C700" s="8"/>
      <c r="D700" s="2"/>
    </row>
    <row r="701" spans="2:4" ht="16.5" customHeight="1">
      <c r="B701" s="100"/>
      <c r="C701" s="8"/>
      <c r="D701" s="2"/>
    </row>
    <row r="702" spans="2:4" ht="16.5" customHeight="1">
      <c r="B702" s="100"/>
      <c r="C702" s="8"/>
      <c r="D702" s="2"/>
    </row>
    <row r="703" spans="2:4" ht="16.5" customHeight="1">
      <c r="B703" s="100"/>
      <c r="C703" s="8"/>
      <c r="D703" s="2"/>
    </row>
    <row r="704" spans="2:4" ht="16.5" customHeight="1">
      <c r="B704" s="100"/>
      <c r="C704" s="8"/>
      <c r="D704" s="2"/>
    </row>
    <row r="705" spans="2:4" ht="16.5" customHeight="1">
      <c r="B705" s="100"/>
      <c r="C705" s="8"/>
      <c r="D705" s="2"/>
    </row>
    <row r="706" spans="2:4" ht="16.5" customHeight="1">
      <c r="B706" s="100"/>
      <c r="C706" s="8"/>
      <c r="D706" s="2"/>
    </row>
    <row r="707" spans="2:4" ht="16.5" customHeight="1">
      <c r="B707" s="100"/>
      <c r="C707" s="8"/>
      <c r="D707" s="2"/>
    </row>
    <row r="708" spans="2:4" ht="16.5" customHeight="1">
      <c r="B708" s="100"/>
      <c r="C708" s="8"/>
      <c r="D708" s="2"/>
    </row>
    <row r="709" spans="2:4" ht="16.5" customHeight="1">
      <c r="B709" s="100"/>
      <c r="C709" s="8"/>
      <c r="D709" s="2"/>
    </row>
    <row r="710" spans="2:4" ht="16.5" customHeight="1">
      <c r="B710" s="100"/>
      <c r="C710" s="8"/>
      <c r="D710" s="2"/>
    </row>
    <row r="711" spans="2:4" ht="16.5" customHeight="1">
      <c r="B711" s="100"/>
      <c r="C711" s="8"/>
      <c r="D711" s="2"/>
    </row>
    <row r="712" spans="2:4" ht="16.5" customHeight="1">
      <c r="B712" s="100"/>
      <c r="C712" s="8"/>
      <c r="D712" s="2"/>
    </row>
    <row r="713" spans="2:4" ht="16.5" customHeight="1">
      <c r="B713" s="100"/>
      <c r="C713" s="8"/>
      <c r="D713" s="2"/>
    </row>
    <row r="714" spans="2:4" ht="16.5" customHeight="1">
      <c r="B714" s="100"/>
      <c r="C714" s="8"/>
      <c r="D714" s="2"/>
    </row>
    <row r="715" spans="2:4" ht="16.5" customHeight="1">
      <c r="B715" s="100"/>
      <c r="C715" s="8"/>
      <c r="D715" s="2"/>
    </row>
    <row r="716" spans="2:4" ht="16.5" customHeight="1">
      <c r="B716" s="100"/>
      <c r="C716" s="8"/>
      <c r="D716" s="2"/>
    </row>
    <row r="717" spans="2:4" ht="16.5" customHeight="1">
      <c r="B717" s="100"/>
      <c r="C717" s="8"/>
      <c r="D717" s="2"/>
    </row>
    <row r="718" spans="2:4" ht="16.5" customHeight="1">
      <c r="B718" s="100"/>
      <c r="C718" s="8"/>
      <c r="D718" s="2"/>
    </row>
    <row r="719" spans="2:4" ht="16.5" customHeight="1">
      <c r="B719" s="100"/>
      <c r="C719" s="8"/>
      <c r="D719" s="2"/>
    </row>
    <row r="720" spans="2:4" ht="16.5" customHeight="1">
      <c r="B720" s="100"/>
      <c r="C720" s="8"/>
      <c r="D720" s="2"/>
    </row>
    <row r="721" spans="2:4" ht="16.5" customHeight="1">
      <c r="B721" s="100"/>
      <c r="C721" s="8"/>
      <c r="D721" s="2"/>
    </row>
    <row r="722" spans="2:4" ht="16.5" customHeight="1">
      <c r="B722" s="100"/>
      <c r="C722" s="8"/>
      <c r="D722" s="2"/>
    </row>
    <row r="723" spans="2:4" ht="16.5" customHeight="1">
      <c r="B723" s="100"/>
      <c r="C723" s="8"/>
      <c r="D723" s="2"/>
    </row>
    <row r="724" spans="2:4" ht="16.5" customHeight="1">
      <c r="B724" s="100"/>
      <c r="C724" s="8"/>
      <c r="D724" s="2"/>
    </row>
    <row r="725" spans="2:4" ht="16.5" customHeight="1">
      <c r="B725" s="100"/>
      <c r="C725" s="8"/>
      <c r="D725" s="2"/>
    </row>
    <row r="726" spans="2:4" ht="16.5" customHeight="1">
      <c r="B726" s="100"/>
      <c r="C726" s="8"/>
      <c r="D726" s="2"/>
    </row>
    <row r="727" spans="2:4" ht="16.5" customHeight="1">
      <c r="B727" s="100"/>
      <c r="C727" s="8"/>
      <c r="D727" s="2"/>
    </row>
    <row r="728" spans="2:4" ht="16.5" customHeight="1">
      <c r="B728" s="100"/>
      <c r="C728" s="8"/>
      <c r="D728" s="2"/>
    </row>
    <row r="729" spans="2:4" ht="16.5" customHeight="1">
      <c r="B729" s="100"/>
      <c r="C729" s="8"/>
      <c r="D729" s="2"/>
    </row>
    <row r="730" spans="2:4" ht="16.5" customHeight="1">
      <c r="B730" s="100"/>
      <c r="C730" s="8"/>
      <c r="D730" s="2"/>
    </row>
    <row r="731" spans="2:4" ht="16.5" customHeight="1">
      <c r="B731" s="100"/>
      <c r="C731" s="8"/>
      <c r="D731" s="2"/>
    </row>
    <row r="732" spans="2:4" ht="16.5" customHeight="1">
      <c r="B732" s="100"/>
      <c r="C732" s="8"/>
      <c r="D732" s="2"/>
    </row>
    <row r="733" spans="2:4" ht="16.5" customHeight="1">
      <c r="B733" s="100"/>
      <c r="C733" s="8"/>
      <c r="D733" s="2"/>
    </row>
    <row r="734" spans="2:4" ht="16.5" customHeight="1">
      <c r="B734" s="100"/>
      <c r="C734" s="8"/>
      <c r="D734" s="2"/>
    </row>
    <row r="735" spans="2:4" ht="16.5" customHeight="1">
      <c r="B735" s="100"/>
      <c r="C735" s="8"/>
      <c r="D735" s="2"/>
    </row>
    <row r="736" spans="2:4" ht="16.5" customHeight="1">
      <c r="B736" s="100"/>
      <c r="C736" s="8"/>
      <c r="D736" s="2"/>
    </row>
    <row r="737" spans="2:4" ht="16.5" customHeight="1">
      <c r="B737" s="100"/>
      <c r="C737" s="8"/>
      <c r="D737" s="2"/>
    </row>
    <row r="738" spans="2:4" ht="16.5" customHeight="1">
      <c r="B738" s="100"/>
      <c r="C738" s="8"/>
      <c r="D738" s="2"/>
    </row>
    <row r="739" spans="2:4" ht="16.5" customHeight="1">
      <c r="B739" s="100"/>
      <c r="C739" s="8"/>
      <c r="D739" s="2"/>
    </row>
    <row r="740" spans="2:4" ht="16.5" customHeight="1">
      <c r="B740" s="100"/>
      <c r="C740" s="8"/>
      <c r="D740" s="2"/>
    </row>
    <row r="741" spans="2:4" ht="16.5" customHeight="1">
      <c r="B741" s="100"/>
      <c r="C741" s="8"/>
      <c r="D741" s="2"/>
    </row>
    <row r="742" spans="2:4" ht="16.5" customHeight="1">
      <c r="B742" s="100"/>
      <c r="C742" s="8"/>
      <c r="D742" s="2"/>
    </row>
    <row r="743" spans="2:4" ht="16.5" customHeight="1">
      <c r="B743" s="100"/>
      <c r="C743" s="8"/>
      <c r="D743" s="2"/>
    </row>
    <row r="744" spans="2:4" ht="16.5" customHeight="1">
      <c r="B744" s="100"/>
      <c r="C744" s="8"/>
      <c r="D744" s="2"/>
    </row>
    <row r="745" spans="2:4" ht="16.5" customHeight="1">
      <c r="B745" s="100"/>
      <c r="C745" s="8"/>
      <c r="D745" s="2"/>
    </row>
    <row r="746" spans="2:4" ht="16.5" customHeight="1">
      <c r="B746" s="100"/>
      <c r="C746" s="8"/>
      <c r="D746" s="2"/>
    </row>
    <row r="747" spans="2:4" ht="16.5" customHeight="1">
      <c r="B747" s="100"/>
      <c r="C747" s="8"/>
      <c r="D747" s="2"/>
    </row>
    <row r="748" spans="2:4" ht="16.5" customHeight="1">
      <c r="B748" s="100"/>
      <c r="C748" s="8"/>
      <c r="D748" s="2"/>
    </row>
    <row r="749" spans="2:4" ht="16.5" customHeight="1">
      <c r="B749" s="100"/>
      <c r="C749" s="8"/>
      <c r="D749" s="2"/>
    </row>
    <row r="750" spans="2:4" ht="16.5" customHeight="1">
      <c r="B750" s="100"/>
      <c r="C750" s="8"/>
      <c r="D750" s="2"/>
    </row>
    <row r="751" spans="2:4" ht="16.5" customHeight="1">
      <c r="B751" s="100"/>
      <c r="C751" s="8"/>
      <c r="D751" s="2"/>
    </row>
    <row r="752" spans="2:4" ht="16.5" customHeight="1">
      <c r="B752" s="100"/>
      <c r="C752" s="8"/>
      <c r="D752" s="2"/>
    </row>
    <row r="753" spans="2:4" ht="16.5" customHeight="1">
      <c r="B753" s="100"/>
      <c r="C753" s="8"/>
      <c r="D753" s="2"/>
    </row>
    <row r="754" spans="2:4" ht="16.5" customHeight="1">
      <c r="B754" s="100"/>
      <c r="C754" s="8"/>
      <c r="D754" s="2"/>
    </row>
    <row r="755" spans="2:4" ht="16.5" customHeight="1">
      <c r="B755" s="100"/>
      <c r="C755" s="8"/>
      <c r="D755" s="2"/>
    </row>
    <row r="756" spans="2:4" ht="16.5" customHeight="1">
      <c r="B756" s="100"/>
      <c r="C756" s="8"/>
      <c r="D756" s="2"/>
    </row>
    <row r="757" spans="2:4" ht="16.5" customHeight="1">
      <c r="B757" s="100"/>
      <c r="C757" s="8"/>
      <c r="D757" s="2"/>
    </row>
    <row r="758" spans="2:4" ht="16.5" customHeight="1">
      <c r="B758" s="100"/>
      <c r="C758" s="8"/>
      <c r="D758" s="2"/>
    </row>
    <row r="759" spans="2:4" ht="16.5" customHeight="1">
      <c r="B759" s="100"/>
      <c r="C759" s="8"/>
      <c r="D759" s="2"/>
    </row>
    <row r="760" spans="2:4" ht="16.5" customHeight="1">
      <c r="B760" s="100"/>
      <c r="C760" s="8"/>
      <c r="D760" s="2"/>
    </row>
    <row r="761" spans="2:4" ht="16.5" customHeight="1">
      <c r="B761" s="100"/>
      <c r="C761" s="8"/>
      <c r="D761" s="2"/>
    </row>
    <row r="762" spans="2:4" ht="16.5" customHeight="1">
      <c r="B762" s="100"/>
      <c r="C762" s="8"/>
      <c r="D762" s="2"/>
    </row>
    <row r="763" spans="2:4" ht="16.5" customHeight="1">
      <c r="B763" s="100"/>
      <c r="C763" s="8"/>
      <c r="D763" s="2"/>
    </row>
    <row r="764" spans="2:4" ht="16.5" customHeight="1">
      <c r="B764" s="100"/>
      <c r="C764" s="8"/>
      <c r="D764" s="2"/>
    </row>
    <row r="765" spans="2:4" ht="16.5" customHeight="1">
      <c r="B765" s="100"/>
      <c r="C765" s="8"/>
      <c r="D765" s="2"/>
    </row>
    <row r="766" spans="2:4" ht="16.5" customHeight="1">
      <c r="B766" s="100"/>
      <c r="C766" s="8"/>
      <c r="D766" s="2"/>
    </row>
    <row r="767" spans="2:4" ht="16.5" customHeight="1">
      <c r="B767" s="100"/>
      <c r="C767" s="8"/>
      <c r="D767" s="2"/>
    </row>
    <row r="768" spans="2:4" ht="16.5" customHeight="1">
      <c r="B768" s="100"/>
      <c r="C768" s="8"/>
      <c r="D768" s="2"/>
    </row>
    <row r="769" spans="2:4" ht="16.5" customHeight="1">
      <c r="B769" s="100"/>
      <c r="C769" s="8"/>
      <c r="D769" s="2"/>
    </row>
    <row r="770" spans="2:4" ht="16.5" customHeight="1">
      <c r="B770" s="100"/>
      <c r="C770" s="8"/>
      <c r="D770" s="2"/>
    </row>
    <row r="771" spans="2:4" ht="16.5" customHeight="1">
      <c r="B771" s="100"/>
      <c r="C771" s="8"/>
      <c r="D771" s="2"/>
    </row>
    <row r="772" spans="2:4" ht="16.5" customHeight="1">
      <c r="B772" s="100"/>
      <c r="C772" s="8"/>
      <c r="D772" s="2"/>
    </row>
    <row r="773" spans="2:4" ht="16.5" customHeight="1">
      <c r="B773" s="100"/>
      <c r="C773" s="8"/>
      <c r="D773" s="2"/>
    </row>
    <row r="774" spans="2:4" ht="16.5" customHeight="1">
      <c r="B774" s="100"/>
      <c r="C774" s="8"/>
      <c r="D774" s="2"/>
    </row>
    <row r="775" spans="2:4" ht="16.5" customHeight="1">
      <c r="B775" s="100"/>
      <c r="C775" s="8"/>
      <c r="D775" s="2"/>
    </row>
    <row r="776" spans="2:4" ht="16.5" customHeight="1">
      <c r="B776" s="100"/>
      <c r="C776" s="8"/>
      <c r="D776" s="2"/>
    </row>
    <row r="777" spans="2:4" ht="16.5" customHeight="1">
      <c r="B777" s="100"/>
      <c r="C777" s="8"/>
      <c r="D777" s="2"/>
    </row>
    <row r="778" spans="2:4" ht="16.5" customHeight="1">
      <c r="B778" s="100"/>
      <c r="C778" s="8"/>
      <c r="D778" s="2"/>
    </row>
    <row r="779" spans="2:4" ht="16.5" customHeight="1">
      <c r="B779" s="100"/>
      <c r="C779" s="8"/>
      <c r="D779" s="2"/>
    </row>
    <row r="780" spans="2:4" ht="16.5" customHeight="1">
      <c r="B780" s="100"/>
      <c r="C780" s="8"/>
      <c r="D780" s="2"/>
    </row>
    <row r="781" spans="2:4" ht="16.5" customHeight="1">
      <c r="B781" s="100"/>
      <c r="C781" s="8"/>
      <c r="D781" s="2"/>
    </row>
    <row r="782" spans="2:4" ht="16.5" customHeight="1">
      <c r="B782" s="100"/>
      <c r="C782" s="8"/>
      <c r="D782" s="2"/>
    </row>
    <row r="783" spans="2:4" ht="16.5" customHeight="1">
      <c r="B783" s="100"/>
      <c r="C783" s="8"/>
      <c r="D783" s="2"/>
    </row>
    <row r="784" spans="2:4" ht="16.5" customHeight="1">
      <c r="B784" s="100"/>
      <c r="C784" s="8"/>
      <c r="D784" s="2"/>
    </row>
    <row r="785" spans="2:4" ht="16.5" customHeight="1">
      <c r="B785" s="100"/>
      <c r="C785" s="8"/>
      <c r="D785" s="2"/>
    </row>
    <row r="786" spans="2:4" ht="16.5" customHeight="1">
      <c r="B786" s="100"/>
      <c r="C786" s="8"/>
      <c r="D786" s="2"/>
    </row>
    <row r="787" spans="2:4" ht="16.5" customHeight="1">
      <c r="B787" s="100"/>
      <c r="C787" s="8"/>
      <c r="D787" s="2"/>
    </row>
    <row r="788" spans="2:4" ht="16.5" customHeight="1">
      <c r="B788" s="100"/>
      <c r="C788" s="8"/>
      <c r="D788" s="2"/>
    </row>
    <row r="789" spans="2:4" ht="16.5" customHeight="1">
      <c r="B789" s="100"/>
      <c r="C789" s="8"/>
      <c r="D789" s="2"/>
    </row>
    <row r="790" spans="2:4" ht="16.5" customHeight="1">
      <c r="B790" s="100"/>
      <c r="C790" s="8"/>
      <c r="D790" s="2"/>
    </row>
    <row r="791" spans="2:4" ht="16.5" customHeight="1">
      <c r="B791" s="100"/>
      <c r="C791" s="8"/>
      <c r="D791" s="2"/>
    </row>
    <row r="792" spans="2:4" ht="16.5" customHeight="1">
      <c r="B792" s="100"/>
      <c r="C792" s="8"/>
      <c r="D792" s="2"/>
    </row>
    <row r="793" spans="2:4" ht="16.5" customHeight="1">
      <c r="B793" s="100"/>
      <c r="C793" s="8"/>
      <c r="D793" s="2"/>
    </row>
    <row r="794" spans="2:4" ht="16.5" customHeight="1">
      <c r="B794" s="100"/>
      <c r="C794" s="8"/>
      <c r="D794" s="2"/>
    </row>
    <row r="795" spans="2:4" ht="16.5" customHeight="1">
      <c r="B795" s="100"/>
      <c r="C795" s="8"/>
      <c r="D795" s="2"/>
    </row>
    <row r="796" spans="2:4" ht="16.5" customHeight="1">
      <c r="B796" s="100"/>
      <c r="C796" s="8"/>
      <c r="D796" s="2"/>
    </row>
    <row r="797" spans="2:4" ht="16.5" customHeight="1">
      <c r="B797" s="100"/>
      <c r="C797" s="8"/>
      <c r="D797" s="2"/>
    </row>
    <row r="798" spans="2:4" ht="16.5" customHeight="1">
      <c r="B798" s="100"/>
      <c r="C798" s="8"/>
      <c r="D798" s="2"/>
    </row>
    <row r="799" spans="2:4" ht="16.5" customHeight="1">
      <c r="B799" s="100"/>
      <c r="C799" s="8"/>
      <c r="D799" s="2"/>
    </row>
    <row r="800" spans="2:4" ht="16.5" customHeight="1">
      <c r="B800" s="100"/>
      <c r="C800" s="8"/>
      <c r="D800" s="2"/>
    </row>
    <row r="801" spans="2:4" ht="16.5" customHeight="1">
      <c r="B801" s="100"/>
      <c r="C801" s="8"/>
      <c r="D801" s="2"/>
    </row>
    <row r="802" spans="2:4" ht="16.5" customHeight="1">
      <c r="B802" s="100"/>
      <c r="C802" s="8"/>
      <c r="D802" s="2"/>
    </row>
    <row r="803" spans="2:4" ht="16.5" customHeight="1">
      <c r="B803" s="100"/>
      <c r="C803" s="8"/>
      <c r="D803" s="2"/>
    </row>
    <row r="804" spans="2:4" ht="16.5" customHeight="1">
      <c r="B804" s="100"/>
      <c r="C804" s="8"/>
      <c r="D804" s="2"/>
    </row>
    <row r="805" spans="2:4" ht="16.5" customHeight="1">
      <c r="B805" s="100"/>
      <c r="C805" s="8"/>
      <c r="D805" s="2"/>
    </row>
    <row r="806" spans="2:4" ht="16.5" customHeight="1">
      <c r="B806" s="100"/>
      <c r="C806" s="8"/>
      <c r="D806" s="2"/>
    </row>
    <row r="807" spans="2:4" ht="16.5" customHeight="1">
      <c r="B807" s="100"/>
      <c r="C807" s="8"/>
      <c r="D807" s="2"/>
    </row>
    <row r="808" spans="2:4" ht="16.5" customHeight="1">
      <c r="B808" s="100"/>
      <c r="C808" s="8"/>
      <c r="D808" s="2"/>
    </row>
    <row r="809" spans="2:4" ht="16.5" customHeight="1">
      <c r="B809" s="100"/>
      <c r="C809" s="8"/>
      <c r="D809" s="2"/>
    </row>
    <row r="810" spans="2:4" ht="16.5" customHeight="1">
      <c r="B810" s="100"/>
      <c r="C810" s="8"/>
      <c r="D810" s="2"/>
    </row>
  </sheetData>
  <sheetProtection/>
  <mergeCells count="3">
    <mergeCell ref="A5:D5"/>
    <mergeCell ref="A6:D6"/>
    <mergeCell ref="A4:D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25">
      <selection activeCell="J10" sqref="J10"/>
    </sheetView>
  </sheetViews>
  <sheetFormatPr defaultColWidth="9.140625" defaultRowHeight="12.75"/>
  <cols>
    <col min="1" max="1" width="6.421875" style="20" customWidth="1"/>
    <col min="2" max="2" width="11.140625" style="20" customWidth="1"/>
    <col min="3" max="3" width="11.57421875" style="116" customWidth="1"/>
    <col min="4" max="4" width="45.8515625" style="20" customWidth="1"/>
    <col min="5" max="5" width="15.8515625" style="117" customWidth="1"/>
    <col min="6" max="16384" width="9.140625" style="20" customWidth="1"/>
  </cols>
  <sheetData>
    <row r="1" spans="1:5" ht="21">
      <c r="A1" s="141" t="s">
        <v>309</v>
      </c>
      <c r="B1" s="141"/>
      <c r="C1" s="141"/>
      <c r="D1" s="141"/>
      <c r="E1" s="141"/>
    </row>
    <row r="2" spans="1:5" ht="21">
      <c r="A2" s="141" t="s">
        <v>177</v>
      </c>
      <c r="B2" s="141"/>
      <c r="C2" s="141"/>
      <c r="D2" s="141"/>
      <c r="E2" s="141"/>
    </row>
    <row r="3" spans="1:8" ht="21">
      <c r="A3" s="109" t="s">
        <v>67</v>
      </c>
      <c r="B3" s="109" t="s">
        <v>68</v>
      </c>
      <c r="C3" s="110" t="s">
        <v>69</v>
      </c>
      <c r="D3" s="109" t="s">
        <v>70</v>
      </c>
      <c r="E3" s="111" t="s">
        <v>71</v>
      </c>
      <c r="H3" s="20" t="s">
        <v>225</v>
      </c>
    </row>
    <row r="4" spans="1:5" ht="21">
      <c r="A4" s="112">
        <v>1</v>
      </c>
      <c r="B4" s="121">
        <v>21549</v>
      </c>
      <c r="C4" s="113" t="s">
        <v>266</v>
      </c>
      <c r="D4" s="112" t="s">
        <v>230</v>
      </c>
      <c r="E4" s="114">
        <v>50000</v>
      </c>
    </row>
    <row r="5" spans="1:5" ht="21">
      <c r="A5" s="112">
        <v>2</v>
      </c>
      <c r="B5" s="121">
        <v>21585</v>
      </c>
      <c r="C5" s="113" t="s">
        <v>267</v>
      </c>
      <c r="D5" s="112" t="s">
        <v>230</v>
      </c>
      <c r="E5" s="114">
        <v>50000</v>
      </c>
    </row>
    <row r="6" spans="1:5" ht="21">
      <c r="A6" s="112">
        <v>3</v>
      </c>
      <c r="B6" s="121">
        <v>21751</v>
      </c>
      <c r="C6" s="113" t="s">
        <v>265</v>
      </c>
      <c r="D6" s="112" t="s">
        <v>268</v>
      </c>
      <c r="E6" s="114">
        <v>16000</v>
      </c>
    </row>
    <row r="7" spans="1:5" ht="21">
      <c r="A7" s="112">
        <v>4</v>
      </c>
      <c r="B7" s="121">
        <v>21816</v>
      </c>
      <c r="C7" s="113" t="s">
        <v>269</v>
      </c>
      <c r="D7" s="112" t="s">
        <v>151</v>
      </c>
      <c r="E7" s="114">
        <v>44000</v>
      </c>
    </row>
    <row r="8" spans="1:5" ht="21">
      <c r="A8" s="112">
        <v>5</v>
      </c>
      <c r="B8" s="121">
        <v>21541</v>
      </c>
      <c r="C8" s="113" t="s">
        <v>270</v>
      </c>
      <c r="D8" s="112" t="s">
        <v>271</v>
      </c>
      <c r="E8" s="114">
        <v>40000</v>
      </c>
    </row>
    <row r="9" spans="1:5" ht="21">
      <c r="A9" s="112">
        <v>6</v>
      </c>
      <c r="B9" s="121">
        <v>21541</v>
      </c>
      <c r="C9" s="113" t="s">
        <v>272</v>
      </c>
      <c r="D9" s="112" t="s">
        <v>273</v>
      </c>
      <c r="E9" s="114">
        <v>76000</v>
      </c>
    </row>
    <row r="10" spans="1:5" ht="21">
      <c r="A10" s="112">
        <v>7</v>
      </c>
      <c r="B10" s="121">
        <v>21870</v>
      </c>
      <c r="C10" s="113" t="s">
        <v>298</v>
      </c>
      <c r="D10" s="112" t="s">
        <v>274</v>
      </c>
      <c r="E10" s="114">
        <v>16800</v>
      </c>
    </row>
    <row r="11" spans="1:5" ht="21">
      <c r="A11" s="112">
        <v>8</v>
      </c>
      <c r="B11" s="121">
        <v>21858</v>
      </c>
      <c r="C11" s="113" t="s">
        <v>299</v>
      </c>
      <c r="D11" s="112" t="s">
        <v>275</v>
      </c>
      <c r="E11" s="114">
        <v>21000</v>
      </c>
    </row>
    <row r="12" spans="1:5" ht="21">
      <c r="A12" s="112">
        <v>9</v>
      </c>
      <c r="B12" s="121">
        <v>21751</v>
      </c>
      <c r="C12" s="113" t="s">
        <v>276</v>
      </c>
      <c r="D12" s="112" t="s">
        <v>152</v>
      </c>
      <c r="E12" s="114">
        <v>30000</v>
      </c>
    </row>
    <row r="13" spans="1:5" ht="21">
      <c r="A13" s="112">
        <v>10</v>
      </c>
      <c r="B13" s="121">
        <v>21801</v>
      </c>
      <c r="C13" s="113" t="s">
        <v>277</v>
      </c>
      <c r="D13" s="112" t="s">
        <v>278</v>
      </c>
      <c r="E13" s="114">
        <v>40000</v>
      </c>
    </row>
    <row r="14" spans="1:5" ht="21">
      <c r="A14" s="112">
        <v>11</v>
      </c>
      <c r="B14" s="121">
        <v>21522</v>
      </c>
      <c r="C14" s="113" t="s">
        <v>279</v>
      </c>
      <c r="D14" s="112" t="s">
        <v>280</v>
      </c>
      <c r="E14" s="114">
        <v>100000</v>
      </c>
    </row>
    <row r="15" spans="1:5" ht="21">
      <c r="A15" s="112">
        <v>12</v>
      </c>
      <c r="B15" s="121">
        <v>20871</v>
      </c>
      <c r="C15" s="113" t="s">
        <v>204</v>
      </c>
      <c r="D15" s="112" t="s">
        <v>153</v>
      </c>
      <c r="E15" s="114">
        <v>40000</v>
      </c>
    </row>
    <row r="16" spans="1:5" ht="21">
      <c r="A16" s="112">
        <v>13</v>
      </c>
      <c r="B16" s="121">
        <v>240147</v>
      </c>
      <c r="C16" s="113" t="s">
        <v>205</v>
      </c>
      <c r="D16" s="112" t="s">
        <v>154</v>
      </c>
      <c r="E16" s="114">
        <v>39000</v>
      </c>
    </row>
    <row r="17" spans="1:5" ht="21">
      <c r="A17" s="112">
        <v>14</v>
      </c>
      <c r="B17" s="121">
        <v>21571</v>
      </c>
      <c r="C17" s="113" t="s">
        <v>281</v>
      </c>
      <c r="D17" s="112" t="s">
        <v>282</v>
      </c>
      <c r="E17" s="114">
        <v>70000</v>
      </c>
    </row>
    <row r="18" spans="1:5" ht="21">
      <c r="A18" s="112">
        <v>15</v>
      </c>
      <c r="B18" s="121">
        <v>21808</v>
      </c>
      <c r="C18" s="113" t="s">
        <v>283</v>
      </c>
      <c r="D18" s="112" t="s">
        <v>284</v>
      </c>
      <c r="E18" s="114">
        <v>30000</v>
      </c>
    </row>
    <row r="19" spans="1:5" ht="21">
      <c r="A19" s="112">
        <v>16</v>
      </c>
      <c r="B19" s="121">
        <v>21858</v>
      </c>
      <c r="C19" s="113" t="s">
        <v>300</v>
      </c>
      <c r="D19" s="112" t="s">
        <v>285</v>
      </c>
      <c r="E19" s="114">
        <v>70000</v>
      </c>
    </row>
    <row r="20" spans="1:8" ht="21">
      <c r="A20" s="112">
        <v>17</v>
      </c>
      <c r="B20" s="121">
        <v>21509</v>
      </c>
      <c r="C20" s="113" t="s">
        <v>286</v>
      </c>
      <c r="D20" s="112" t="s">
        <v>287</v>
      </c>
      <c r="E20" s="114">
        <v>40000</v>
      </c>
      <c r="H20" s="20" t="s">
        <v>181</v>
      </c>
    </row>
    <row r="21" spans="1:5" ht="21">
      <c r="A21" s="112">
        <v>18</v>
      </c>
      <c r="B21" s="121" t="s">
        <v>288</v>
      </c>
      <c r="C21" s="113" t="s">
        <v>289</v>
      </c>
      <c r="D21" s="112" t="s">
        <v>231</v>
      </c>
      <c r="E21" s="114">
        <v>13000</v>
      </c>
    </row>
    <row r="22" spans="1:5" ht="21">
      <c r="A22" s="112">
        <v>19</v>
      </c>
      <c r="B22" s="121">
        <v>21800</v>
      </c>
      <c r="C22" s="113" t="s">
        <v>290</v>
      </c>
      <c r="D22" s="112" t="s">
        <v>291</v>
      </c>
      <c r="E22" s="114">
        <v>47000</v>
      </c>
    </row>
    <row r="23" spans="1:5" ht="21">
      <c r="A23" s="112">
        <v>20</v>
      </c>
      <c r="B23" s="121">
        <v>237770</v>
      </c>
      <c r="C23" s="113" t="s">
        <v>155</v>
      </c>
      <c r="D23" s="112" t="s">
        <v>156</v>
      </c>
      <c r="E23" s="114">
        <v>13780</v>
      </c>
    </row>
    <row r="24" spans="1:5" ht="21">
      <c r="A24" s="112">
        <v>21</v>
      </c>
      <c r="B24" s="121">
        <v>237770</v>
      </c>
      <c r="C24" s="113" t="s">
        <v>105</v>
      </c>
      <c r="D24" s="112" t="s">
        <v>157</v>
      </c>
      <c r="E24" s="114">
        <v>8780</v>
      </c>
    </row>
    <row r="25" spans="1:5" ht="21">
      <c r="A25" s="112">
        <v>22</v>
      </c>
      <c r="B25" s="121">
        <v>21541</v>
      </c>
      <c r="C25" s="113" t="s">
        <v>292</v>
      </c>
      <c r="D25" s="112" t="s">
        <v>293</v>
      </c>
      <c r="E25" s="114">
        <v>60000</v>
      </c>
    </row>
    <row r="26" spans="1:5" ht="21">
      <c r="A26" s="112">
        <v>23</v>
      </c>
      <c r="B26" s="121">
        <v>21183</v>
      </c>
      <c r="C26" s="113" t="s">
        <v>227</v>
      </c>
      <c r="D26" s="112" t="s">
        <v>238</v>
      </c>
      <c r="E26" s="114">
        <v>20000</v>
      </c>
    </row>
    <row r="27" spans="1:5" ht="21">
      <c r="A27" s="112">
        <v>24</v>
      </c>
      <c r="B27" s="121">
        <v>21541</v>
      </c>
      <c r="C27" s="113" t="s">
        <v>294</v>
      </c>
      <c r="D27" s="112" t="s">
        <v>295</v>
      </c>
      <c r="E27" s="114">
        <v>24000</v>
      </c>
    </row>
    <row r="28" spans="1:5" ht="21">
      <c r="A28" s="112">
        <v>25</v>
      </c>
      <c r="B28" s="121">
        <v>21541</v>
      </c>
      <c r="C28" s="113" t="s">
        <v>296</v>
      </c>
      <c r="D28" s="112" t="s">
        <v>226</v>
      </c>
      <c r="E28" s="114">
        <v>26000</v>
      </c>
    </row>
    <row r="29" spans="1:5" ht="21">
      <c r="A29" s="112"/>
      <c r="B29" s="121"/>
      <c r="C29" s="113"/>
      <c r="D29" s="112"/>
      <c r="E29" s="114"/>
    </row>
    <row r="30" spans="1:5" ht="21">
      <c r="A30" s="143" t="s">
        <v>6</v>
      </c>
      <c r="B30" s="143"/>
      <c r="C30" s="143"/>
      <c r="D30" s="143"/>
      <c r="E30" s="115">
        <f>SUM(E4:E29)</f>
        <v>985360</v>
      </c>
    </row>
    <row r="31" ht="21">
      <c r="E31" s="117" t="s">
        <v>181</v>
      </c>
    </row>
    <row r="32" spans="1:6" ht="21">
      <c r="A32" s="142" t="s">
        <v>180</v>
      </c>
      <c r="B32" s="142"/>
      <c r="C32" s="142"/>
      <c r="D32" s="142"/>
      <c r="E32" s="142"/>
      <c r="F32" s="118"/>
    </row>
    <row r="33" spans="1:6" ht="21">
      <c r="A33" s="140" t="s">
        <v>150</v>
      </c>
      <c r="B33" s="140"/>
      <c r="C33" s="140"/>
      <c r="D33" s="140"/>
      <c r="E33" s="140"/>
      <c r="F33" s="140"/>
    </row>
    <row r="34" spans="1:6" ht="21">
      <c r="A34" s="140" t="s">
        <v>297</v>
      </c>
      <c r="B34" s="140"/>
      <c r="C34" s="140"/>
      <c r="D34" s="140"/>
      <c r="E34" s="140"/>
      <c r="F34" s="140"/>
    </row>
    <row r="36" ht="21">
      <c r="I36" s="20" t="s">
        <v>229</v>
      </c>
    </row>
    <row r="49" ht="21">
      <c r="E49" s="117">
        <v>0</v>
      </c>
    </row>
  </sheetData>
  <sheetProtection/>
  <mergeCells count="6">
    <mergeCell ref="A33:F33"/>
    <mergeCell ref="A34:F34"/>
    <mergeCell ref="A1:E1"/>
    <mergeCell ref="A2:E2"/>
    <mergeCell ref="A32:E32"/>
    <mergeCell ref="A30:D30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9.140625" style="83" customWidth="1"/>
    <col min="2" max="2" width="35.00390625" style="83" customWidth="1"/>
    <col min="3" max="3" width="17.421875" style="83" customWidth="1"/>
    <col min="4" max="4" width="12.421875" style="83" customWidth="1"/>
    <col min="5" max="16384" width="9.140625" style="83" customWidth="1"/>
  </cols>
  <sheetData>
    <row r="1" spans="1:5" ht="23.25">
      <c r="A1" s="144" t="s">
        <v>309</v>
      </c>
      <c r="B1" s="144"/>
      <c r="C1" s="144"/>
      <c r="D1" s="144"/>
      <c r="E1" s="32"/>
    </row>
    <row r="2" spans="1:5" ht="23.25">
      <c r="A2" s="144" t="s">
        <v>203</v>
      </c>
      <c r="B2" s="144"/>
      <c r="C2" s="144"/>
      <c r="D2" s="144"/>
      <c r="E2" s="32"/>
    </row>
    <row r="3" spans="1:4" ht="23.25">
      <c r="A3" s="144" t="s">
        <v>158</v>
      </c>
      <c r="B3" s="144"/>
      <c r="C3" s="144"/>
      <c r="D3" s="144"/>
    </row>
    <row r="5" spans="1:4" ht="23.25">
      <c r="A5" s="84" t="s">
        <v>67</v>
      </c>
      <c r="B5" s="84" t="s">
        <v>8</v>
      </c>
      <c r="C5" s="84" t="s">
        <v>41</v>
      </c>
      <c r="D5" s="84" t="s">
        <v>159</v>
      </c>
    </row>
    <row r="6" spans="1:4" ht="23.25">
      <c r="A6" s="86">
        <v>1</v>
      </c>
      <c r="B6" s="87" t="s">
        <v>160</v>
      </c>
      <c r="C6" s="88">
        <v>100000</v>
      </c>
      <c r="D6" s="87"/>
    </row>
    <row r="7" spans="1:4" ht="23.25">
      <c r="A7" s="89">
        <v>2</v>
      </c>
      <c r="B7" s="90" t="s">
        <v>161</v>
      </c>
      <c r="C7" s="91">
        <v>100000</v>
      </c>
      <c r="D7" s="90"/>
    </row>
    <row r="8" spans="1:4" ht="23.25">
      <c r="A8" s="89">
        <v>3</v>
      </c>
      <c r="B8" s="90" t="s">
        <v>162</v>
      </c>
      <c r="C8" s="91">
        <v>100000</v>
      </c>
      <c r="D8" s="90"/>
    </row>
    <row r="9" spans="1:4" ht="23.25">
      <c r="A9" s="89">
        <v>4</v>
      </c>
      <c r="B9" s="90" t="s">
        <v>163</v>
      </c>
      <c r="C9" s="91">
        <v>100000</v>
      </c>
      <c r="D9" s="90"/>
    </row>
    <row r="10" spans="1:4" ht="23.25">
      <c r="A10" s="89">
        <v>5</v>
      </c>
      <c r="B10" s="90" t="s">
        <v>164</v>
      </c>
      <c r="C10" s="91">
        <v>100000</v>
      </c>
      <c r="D10" s="90"/>
    </row>
    <row r="11" spans="1:4" ht="23.25">
      <c r="A11" s="89">
        <v>6</v>
      </c>
      <c r="B11" s="90" t="s">
        <v>165</v>
      </c>
      <c r="C11" s="91">
        <v>100000</v>
      </c>
      <c r="D11" s="90"/>
    </row>
    <row r="12" spans="1:4" ht="23.25">
      <c r="A12" s="89">
        <v>7</v>
      </c>
      <c r="B12" s="90" t="s">
        <v>166</v>
      </c>
      <c r="C12" s="91">
        <v>100000</v>
      </c>
      <c r="D12" s="90"/>
    </row>
    <row r="13" spans="1:4" ht="23.25">
      <c r="A13" s="89">
        <v>8</v>
      </c>
      <c r="B13" s="90" t="s">
        <v>167</v>
      </c>
      <c r="C13" s="91">
        <v>100000</v>
      </c>
      <c r="D13" s="90"/>
    </row>
    <row r="14" spans="1:4" ht="23.25">
      <c r="A14" s="89">
        <v>9</v>
      </c>
      <c r="B14" s="90" t="s">
        <v>168</v>
      </c>
      <c r="C14" s="91">
        <v>100000</v>
      </c>
      <c r="D14" s="90"/>
    </row>
    <row r="15" spans="1:4" ht="23.25">
      <c r="A15" s="89">
        <v>10</v>
      </c>
      <c r="B15" s="90" t="s">
        <v>169</v>
      </c>
      <c r="C15" s="91">
        <v>100000</v>
      </c>
      <c r="D15" s="90"/>
    </row>
    <row r="16" spans="1:4" ht="23.25">
      <c r="A16" s="92">
        <v>11</v>
      </c>
      <c r="B16" s="93" t="s">
        <v>170</v>
      </c>
      <c r="C16" s="94">
        <v>100000</v>
      </c>
      <c r="D16" s="93"/>
    </row>
    <row r="17" spans="3:4" ht="24" thickBot="1">
      <c r="C17" s="95">
        <f>SUM(C6:C16)</f>
        <v>1100000</v>
      </c>
      <c r="D17" s="96"/>
    </row>
    <row r="18" ht="24" thickTop="1"/>
    <row r="20" spans="1:4" ht="23.25">
      <c r="A20" s="83" t="s">
        <v>171</v>
      </c>
      <c r="D20" s="83" t="s">
        <v>172</v>
      </c>
    </row>
    <row r="21" spans="1:3" ht="23.25">
      <c r="A21" s="83" t="s">
        <v>173</v>
      </c>
      <c r="C21" s="83" t="s">
        <v>176</v>
      </c>
    </row>
    <row r="22" spans="1:3" ht="23.25">
      <c r="A22" s="83" t="s">
        <v>174</v>
      </c>
      <c r="C22" s="83" t="s">
        <v>175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12.28125" style="97" customWidth="1"/>
    <col min="2" max="2" width="33.8515625" style="97" customWidth="1"/>
    <col min="3" max="3" width="38.421875" style="98" customWidth="1"/>
    <col min="4" max="16384" width="9.140625" style="83" customWidth="1"/>
  </cols>
  <sheetData>
    <row r="1" spans="1:3" ht="23.25">
      <c r="A1" s="141" t="s">
        <v>310</v>
      </c>
      <c r="B1" s="141"/>
      <c r="C1" s="141"/>
    </row>
    <row r="2" spans="1:3" ht="23.25">
      <c r="A2" s="141" t="s">
        <v>203</v>
      </c>
      <c r="B2" s="141"/>
      <c r="C2" s="141"/>
    </row>
    <row r="3" spans="1:3" ht="23.25">
      <c r="A3" s="141" t="s">
        <v>179</v>
      </c>
      <c r="B3" s="141"/>
      <c r="C3" s="141"/>
    </row>
    <row r="4" spans="1:3" ht="19.5" customHeight="1">
      <c r="A4" s="109" t="s">
        <v>67</v>
      </c>
      <c r="B4" s="109" t="s">
        <v>68</v>
      </c>
      <c r="C4" s="111" t="s">
        <v>182</v>
      </c>
    </row>
    <row r="5" spans="1:3" ht="19.5" customHeight="1">
      <c r="A5" s="124">
        <v>1</v>
      </c>
      <c r="B5" s="121">
        <v>235849</v>
      </c>
      <c r="C5" s="125">
        <v>103.54</v>
      </c>
    </row>
    <row r="6" spans="1:3" ht="19.5" customHeight="1">
      <c r="A6" s="124">
        <v>2</v>
      </c>
      <c r="B6" s="121">
        <v>236021</v>
      </c>
      <c r="C6" s="125">
        <v>136.72</v>
      </c>
    </row>
    <row r="7" spans="1:3" ht="19.5" customHeight="1">
      <c r="A7" s="124">
        <v>3</v>
      </c>
      <c r="B7" s="121">
        <v>236213</v>
      </c>
      <c r="C7" s="125">
        <v>211.02</v>
      </c>
    </row>
    <row r="8" spans="1:3" ht="19.5" customHeight="1">
      <c r="A8" s="124">
        <v>4</v>
      </c>
      <c r="B8" s="121">
        <v>236394</v>
      </c>
      <c r="C8" s="125">
        <v>57.48</v>
      </c>
    </row>
    <row r="9" spans="1:3" ht="19.5" customHeight="1">
      <c r="A9" s="124">
        <v>5</v>
      </c>
      <c r="B9" s="121">
        <v>236583</v>
      </c>
      <c r="C9" s="125">
        <v>146.63</v>
      </c>
    </row>
    <row r="10" spans="1:3" ht="18.75" customHeight="1">
      <c r="A10" s="124">
        <v>6</v>
      </c>
      <c r="B10" s="121">
        <v>236759</v>
      </c>
      <c r="C10" s="126">
        <v>119.2</v>
      </c>
    </row>
    <row r="11" spans="1:3" ht="19.5" customHeight="1">
      <c r="A11" s="124">
        <v>7</v>
      </c>
      <c r="B11" s="121">
        <v>236948</v>
      </c>
      <c r="C11" s="126">
        <v>287.6</v>
      </c>
    </row>
    <row r="12" spans="1:3" ht="19.5" customHeight="1">
      <c r="A12" s="124">
        <v>8</v>
      </c>
      <c r="B12" s="121">
        <v>237130</v>
      </c>
      <c r="C12" s="125">
        <v>403.22</v>
      </c>
    </row>
    <row r="13" spans="1:3" ht="19.5" customHeight="1">
      <c r="A13" s="124">
        <v>9</v>
      </c>
      <c r="B13" s="121">
        <v>237312</v>
      </c>
      <c r="C13" s="127">
        <v>234.17</v>
      </c>
    </row>
    <row r="14" spans="1:3" ht="19.5" customHeight="1">
      <c r="A14" s="124">
        <v>10</v>
      </c>
      <c r="B14" s="121">
        <v>18348</v>
      </c>
      <c r="C14" s="127">
        <v>254.88</v>
      </c>
    </row>
    <row r="15" spans="1:3" ht="19.5" customHeight="1">
      <c r="A15" s="124">
        <v>11</v>
      </c>
      <c r="B15" s="121">
        <v>237676</v>
      </c>
      <c r="C15" s="127">
        <v>346.72</v>
      </c>
    </row>
    <row r="16" spans="1:3" ht="19.5" customHeight="1">
      <c r="A16" s="124">
        <v>12</v>
      </c>
      <c r="B16" s="121">
        <v>237857</v>
      </c>
      <c r="C16" s="127">
        <v>339.62</v>
      </c>
    </row>
    <row r="17" spans="1:3" ht="19.5" customHeight="1">
      <c r="A17" s="124">
        <v>13</v>
      </c>
      <c r="B17" s="121">
        <v>238039</v>
      </c>
      <c r="C17" s="127">
        <v>342.47</v>
      </c>
    </row>
    <row r="18" spans="1:3" ht="19.5" customHeight="1">
      <c r="A18" s="124">
        <v>14</v>
      </c>
      <c r="B18" s="121">
        <v>238222</v>
      </c>
      <c r="C18" s="127">
        <v>358.51</v>
      </c>
    </row>
    <row r="19" spans="1:3" ht="19.5" customHeight="1">
      <c r="A19" s="124">
        <v>15</v>
      </c>
      <c r="B19" s="121">
        <v>238404</v>
      </c>
      <c r="C19" s="127">
        <v>183.56</v>
      </c>
    </row>
    <row r="20" spans="1:3" ht="19.5" customHeight="1">
      <c r="A20" s="124">
        <v>16</v>
      </c>
      <c r="B20" s="121">
        <v>238586</v>
      </c>
      <c r="C20" s="127">
        <v>249.47</v>
      </c>
    </row>
    <row r="21" spans="1:3" ht="19.5" customHeight="1">
      <c r="A21" s="124">
        <v>17</v>
      </c>
      <c r="B21" s="121">
        <v>238775</v>
      </c>
      <c r="C21" s="127">
        <v>221.32</v>
      </c>
    </row>
    <row r="22" spans="1:3" ht="19.5" customHeight="1">
      <c r="A22" s="124">
        <v>18</v>
      </c>
      <c r="B22" s="121">
        <v>238949</v>
      </c>
      <c r="C22" s="127">
        <v>207.96</v>
      </c>
    </row>
    <row r="23" spans="1:3" ht="19.5" customHeight="1">
      <c r="A23" s="124">
        <v>19</v>
      </c>
      <c r="B23" s="121">
        <v>239138</v>
      </c>
      <c r="C23" s="127">
        <v>487.4</v>
      </c>
    </row>
    <row r="24" spans="1:3" ht="19.5" customHeight="1">
      <c r="A24" s="124">
        <v>20</v>
      </c>
      <c r="B24" s="121">
        <v>239320</v>
      </c>
      <c r="C24" s="127">
        <v>323.86</v>
      </c>
    </row>
    <row r="25" spans="1:3" ht="19.5" customHeight="1">
      <c r="A25" s="124">
        <v>21</v>
      </c>
      <c r="B25" s="121">
        <v>239507</v>
      </c>
      <c r="C25" s="127">
        <v>369.85</v>
      </c>
    </row>
    <row r="26" spans="1:3" ht="19.5" customHeight="1">
      <c r="A26" s="124">
        <v>22</v>
      </c>
      <c r="B26" s="121">
        <v>239691</v>
      </c>
      <c r="C26" s="127">
        <v>451.52</v>
      </c>
    </row>
    <row r="27" spans="1:3" ht="19.5" customHeight="1">
      <c r="A27" s="124">
        <v>23</v>
      </c>
      <c r="B27" s="121">
        <v>239872</v>
      </c>
      <c r="C27" s="127">
        <v>358.8</v>
      </c>
    </row>
    <row r="28" spans="1:3" ht="19.5" customHeight="1">
      <c r="A28" s="124">
        <v>24</v>
      </c>
      <c r="B28" s="121">
        <v>240054</v>
      </c>
      <c r="C28" s="127">
        <v>415.47</v>
      </c>
    </row>
    <row r="29" spans="1:3" ht="19.5" customHeight="1">
      <c r="A29" s="124">
        <v>25</v>
      </c>
      <c r="B29" s="121">
        <v>21090</v>
      </c>
      <c r="C29" s="127">
        <v>271.13</v>
      </c>
    </row>
    <row r="30" spans="1:3" ht="19.5" customHeight="1">
      <c r="A30" s="124">
        <v>26</v>
      </c>
      <c r="B30" s="121">
        <v>21272</v>
      </c>
      <c r="C30" s="127">
        <v>381.92</v>
      </c>
    </row>
    <row r="31" spans="1:3" ht="19.5" customHeight="1">
      <c r="A31" s="124">
        <v>27</v>
      </c>
      <c r="B31" s="121">
        <v>21457</v>
      </c>
      <c r="C31" s="127">
        <v>283.67</v>
      </c>
    </row>
    <row r="32" spans="1:3" ht="19.5" customHeight="1">
      <c r="A32" s="124">
        <v>28</v>
      </c>
      <c r="B32" s="121">
        <v>21817</v>
      </c>
      <c r="C32" s="127">
        <v>248.09</v>
      </c>
    </row>
    <row r="33" spans="1:3" ht="24" thickBot="1">
      <c r="A33" s="146" t="s">
        <v>6</v>
      </c>
      <c r="B33" s="147"/>
      <c r="C33" s="128">
        <f>SUM(C5:C32)</f>
        <v>7795.8</v>
      </c>
    </row>
    <row r="34" spans="1:3" ht="24" thickTop="1">
      <c r="A34" s="129"/>
      <c r="B34" s="129"/>
      <c r="C34" s="130"/>
    </row>
    <row r="35" spans="1:3" ht="23.25">
      <c r="A35" s="142" t="s">
        <v>216</v>
      </c>
      <c r="B35" s="142"/>
      <c r="C35" s="142"/>
    </row>
    <row r="36" spans="1:3" ht="23.25">
      <c r="A36" s="145" t="s">
        <v>217</v>
      </c>
      <c r="B36" s="145"/>
      <c r="C36" s="145"/>
    </row>
    <row r="37" spans="1:3" ht="23.25">
      <c r="A37" s="140" t="s">
        <v>307</v>
      </c>
      <c r="B37" s="140"/>
      <c r="C37" s="140"/>
    </row>
  </sheetData>
  <sheetProtection/>
  <mergeCells count="7">
    <mergeCell ref="A37:C37"/>
    <mergeCell ref="A36:C36"/>
    <mergeCell ref="A1:C1"/>
    <mergeCell ref="A2:C2"/>
    <mergeCell ref="A3:C3"/>
    <mergeCell ref="A35:C35"/>
    <mergeCell ref="A33:B33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workbookViewId="0" topLeftCell="A1">
      <selection activeCell="K7" sqref="K7"/>
    </sheetView>
  </sheetViews>
  <sheetFormatPr defaultColWidth="9.140625" defaultRowHeight="12.75"/>
  <cols>
    <col min="1" max="1" width="42.28125" style="81" customWidth="1"/>
    <col min="2" max="2" width="7.140625" style="70" customWidth="1"/>
    <col min="3" max="3" width="12.8515625" style="71" customWidth="1"/>
    <col min="4" max="4" width="11.7109375" style="71" customWidth="1"/>
    <col min="5" max="5" width="11.8515625" style="71" bestFit="1" customWidth="1"/>
    <col min="6" max="6" width="14.421875" style="71" customWidth="1"/>
    <col min="7" max="16384" width="9.140625" style="1" customWidth="1"/>
  </cols>
  <sheetData>
    <row r="1" spans="1:6" ht="18.75">
      <c r="A1" s="148" t="s">
        <v>35</v>
      </c>
      <c r="B1" s="148"/>
      <c r="C1" s="148"/>
      <c r="D1" s="148"/>
      <c r="E1" s="148"/>
      <c r="F1" s="148"/>
    </row>
    <row r="2" spans="1:6" ht="18.75">
      <c r="A2" s="148" t="s">
        <v>234</v>
      </c>
      <c r="B2" s="148"/>
      <c r="C2" s="148"/>
      <c r="D2" s="148"/>
      <c r="E2" s="148"/>
      <c r="F2" s="148"/>
    </row>
    <row r="3" spans="1:6" ht="18.75">
      <c r="A3" s="148" t="s">
        <v>262</v>
      </c>
      <c r="B3" s="148"/>
      <c r="C3" s="148"/>
      <c r="D3" s="148"/>
      <c r="E3" s="148"/>
      <c r="F3" s="148"/>
    </row>
    <row r="4" spans="1:6" ht="18.75">
      <c r="A4" s="156"/>
      <c r="B4" s="156"/>
      <c r="C4" s="156"/>
      <c r="D4" s="156"/>
      <c r="E4" s="156"/>
      <c r="F4" s="156"/>
    </row>
    <row r="5" spans="1:6" ht="18.75">
      <c r="A5" s="151" t="s">
        <v>1</v>
      </c>
      <c r="B5" s="152"/>
      <c r="C5" s="153"/>
      <c r="D5" s="153"/>
      <c r="E5" s="153"/>
      <c r="F5" s="154"/>
    </row>
    <row r="6" spans="1:6" ht="18.75">
      <c r="A6" s="150" t="s">
        <v>8</v>
      </c>
      <c r="B6" s="149" t="s">
        <v>0</v>
      </c>
      <c r="C6" s="149" t="s">
        <v>7</v>
      </c>
      <c r="D6" s="149" t="s">
        <v>235</v>
      </c>
      <c r="E6" s="149" t="s">
        <v>12</v>
      </c>
      <c r="F6" s="58" t="s">
        <v>66</v>
      </c>
    </row>
    <row r="7" spans="1:6" ht="18.75">
      <c r="A7" s="150"/>
      <c r="B7" s="149"/>
      <c r="C7" s="149"/>
      <c r="D7" s="149"/>
      <c r="E7" s="149"/>
      <c r="F7" s="58" t="s">
        <v>7</v>
      </c>
    </row>
    <row r="8" spans="1:6" ht="18.75">
      <c r="A8" s="72" t="s">
        <v>13</v>
      </c>
      <c r="B8" s="63"/>
      <c r="C8" s="59"/>
      <c r="D8" s="59"/>
      <c r="E8" s="59"/>
      <c r="F8" s="59"/>
    </row>
    <row r="9" spans="1:6" ht="18.75">
      <c r="A9" s="73" t="s">
        <v>14</v>
      </c>
      <c r="B9" s="42" t="s">
        <v>186</v>
      </c>
      <c r="C9" s="44"/>
      <c r="D9" s="44"/>
      <c r="E9" s="44"/>
      <c r="F9" s="44"/>
    </row>
    <row r="10" spans="1:6" ht="18.75">
      <c r="A10" s="74" t="s">
        <v>15</v>
      </c>
      <c r="B10" s="60">
        <v>411001</v>
      </c>
      <c r="C10" s="44">
        <v>314771</v>
      </c>
      <c r="D10" s="120"/>
      <c r="E10" s="44"/>
      <c r="F10" s="44">
        <f>E10-C10</f>
        <v>-314771</v>
      </c>
    </row>
    <row r="11" spans="1:6" ht="18.75">
      <c r="A11" s="74" t="s">
        <v>16</v>
      </c>
      <c r="B11" s="60">
        <v>411002</v>
      </c>
      <c r="C11" s="44">
        <v>120484</v>
      </c>
      <c r="D11" s="44">
        <v>99.68</v>
      </c>
      <c r="E11" s="44">
        <f>21.36+99.68</f>
        <v>121.04</v>
      </c>
      <c r="F11" s="44">
        <f>E11-C11</f>
        <v>-120362.96</v>
      </c>
    </row>
    <row r="12" spans="1:6" ht="18.75">
      <c r="A12" s="74" t="s">
        <v>28</v>
      </c>
      <c r="B12" s="60">
        <v>411003</v>
      </c>
      <c r="C12" s="44">
        <v>13957</v>
      </c>
      <c r="D12" s="119"/>
      <c r="E12" s="44"/>
      <c r="F12" s="44">
        <f>E12-C12</f>
        <v>-13957</v>
      </c>
    </row>
    <row r="13" spans="1:6" ht="19.5" thickBot="1">
      <c r="A13" s="75" t="s">
        <v>6</v>
      </c>
      <c r="B13" s="2"/>
      <c r="C13" s="62">
        <f>SUM(C10:C12)</f>
        <v>449212</v>
      </c>
      <c r="D13" s="62">
        <f>SUM(D11:D12)</f>
        <v>99.68</v>
      </c>
      <c r="E13" s="62">
        <f>SUM(E10:E12)</f>
        <v>121.04</v>
      </c>
      <c r="F13" s="62">
        <f>SUM(F10:F12)</f>
        <v>-449090.96</v>
      </c>
    </row>
    <row r="14" spans="1:6" ht="19.5" thickTop="1">
      <c r="A14" s="76" t="s">
        <v>17</v>
      </c>
      <c r="B14" s="57" t="s">
        <v>187</v>
      </c>
      <c r="C14" s="44"/>
      <c r="D14" s="44"/>
      <c r="E14" s="44"/>
      <c r="F14" s="44"/>
    </row>
    <row r="15" spans="1:6" ht="18.75">
      <c r="A15" s="131" t="s">
        <v>218</v>
      </c>
      <c r="B15" s="6" t="s">
        <v>219</v>
      </c>
      <c r="C15" s="44">
        <v>1300</v>
      </c>
      <c r="D15" s="44">
        <v>0</v>
      </c>
      <c r="E15" s="44">
        <f>38.8</f>
        <v>38.8</v>
      </c>
      <c r="F15" s="44">
        <f>E15-C15</f>
        <v>-1261.2</v>
      </c>
    </row>
    <row r="16" spans="1:6" ht="18.75">
      <c r="A16" s="74" t="s">
        <v>18</v>
      </c>
      <c r="B16" s="60">
        <v>412106</v>
      </c>
      <c r="C16" s="44">
        <v>2569</v>
      </c>
      <c r="D16" s="44">
        <v>0</v>
      </c>
      <c r="E16" s="44">
        <f>89</f>
        <v>89</v>
      </c>
      <c r="F16" s="44">
        <f aca="true" t="shared" si="0" ref="F16:F24">E16-C16</f>
        <v>-2480</v>
      </c>
    </row>
    <row r="17" spans="1:6" ht="18.75">
      <c r="A17" s="74" t="s">
        <v>191</v>
      </c>
      <c r="B17" s="60">
        <v>412111</v>
      </c>
      <c r="C17" s="44">
        <v>80</v>
      </c>
      <c r="D17" s="120"/>
      <c r="E17" s="44">
        <f>D17</f>
        <v>0</v>
      </c>
      <c r="F17" s="44">
        <f t="shared" si="0"/>
        <v>-80</v>
      </c>
    </row>
    <row r="18" spans="1:6" ht="18.75">
      <c r="A18" s="74" t="s">
        <v>45</v>
      </c>
      <c r="B18" s="60">
        <v>412128</v>
      </c>
      <c r="C18" s="44">
        <v>290</v>
      </c>
      <c r="D18" s="44">
        <v>20</v>
      </c>
      <c r="E18" s="44">
        <f>20</f>
        <v>20</v>
      </c>
      <c r="F18" s="44">
        <f t="shared" si="0"/>
        <v>-270</v>
      </c>
    </row>
    <row r="19" spans="1:6" ht="18.75">
      <c r="A19" s="74" t="s">
        <v>61</v>
      </c>
      <c r="B19" s="4" t="s">
        <v>192</v>
      </c>
      <c r="C19" s="44">
        <v>55143</v>
      </c>
      <c r="D19" s="44">
        <v>0</v>
      </c>
      <c r="E19" s="44">
        <f>600</f>
        <v>600</v>
      </c>
      <c r="F19" s="44">
        <f t="shared" si="0"/>
        <v>-54543</v>
      </c>
    </row>
    <row r="20" spans="1:6" ht="18.75">
      <c r="A20" s="74" t="s">
        <v>62</v>
      </c>
      <c r="B20" s="4" t="s">
        <v>193</v>
      </c>
      <c r="C20" s="44"/>
      <c r="D20" s="120"/>
      <c r="E20" s="44">
        <f>D20</f>
        <v>0</v>
      </c>
      <c r="F20" s="44">
        <f t="shared" si="0"/>
        <v>0</v>
      </c>
    </row>
    <row r="21" spans="1:6" ht="18.75">
      <c r="A21" s="74" t="s">
        <v>194</v>
      </c>
      <c r="B21" s="4" t="s">
        <v>195</v>
      </c>
      <c r="C21" s="44"/>
      <c r="D21" s="44">
        <v>0</v>
      </c>
      <c r="E21" s="44">
        <f>D21</f>
        <v>0</v>
      </c>
      <c r="F21" s="44">
        <f t="shared" si="0"/>
        <v>0</v>
      </c>
    </row>
    <row r="22" spans="1:6" ht="18.75">
      <c r="A22" s="74" t="s">
        <v>63</v>
      </c>
      <c r="B22" s="4" t="s">
        <v>196</v>
      </c>
      <c r="C22" s="44"/>
      <c r="D22" s="44">
        <v>3530</v>
      </c>
      <c r="E22" s="44">
        <f>1920+3530</f>
        <v>5450</v>
      </c>
      <c r="F22" s="44">
        <f t="shared" si="0"/>
        <v>5450</v>
      </c>
    </row>
    <row r="23" spans="1:6" ht="18.75">
      <c r="A23" s="74" t="s">
        <v>64</v>
      </c>
      <c r="B23" s="4" t="s">
        <v>197</v>
      </c>
      <c r="C23" s="44"/>
      <c r="D23" s="44">
        <v>0</v>
      </c>
      <c r="E23" s="44">
        <f>20</f>
        <v>20</v>
      </c>
      <c r="F23" s="44">
        <f t="shared" si="0"/>
        <v>20</v>
      </c>
    </row>
    <row r="24" spans="1:6" ht="19.5" thickBot="1">
      <c r="A24" s="75" t="s">
        <v>6</v>
      </c>
      <c r="B24" s="63"/>
      <c r="C24" s="62">
        <f>SUM(C15:C23)</f>
        <v>59382</v>
      </c>
      <c r="D24" s="62">
        <f>SUM(D15:D23)</f>
        <v>3550</v>
      </c>
      <c r="E24" s="62">
        <f>SUM(E15:E23)</f>
        <v>6217.8</v>
      </c>
      <c r="F24" s="62">
        <f t="shared" si="0"/>
        <v>-53164.2</v>
      </c>
    </row>
    <row r="25" spans="1:6" ht="19.5" thickTop="1">
      <c r="A25" s="77" t="s">
        <v>19</v>
      </c>
      <c r="B25" s="42" t="s">
        <v>188</v>
      </c>
      <c r="C25" s="44"/>
      <c r="D25" s="44"/>
      <c r="E25" s="44"/>
      <c r="F25" s="44"/>
    </row>
    <row r="26" spans="1:6" ht="18.75">
      <c r="A26" s="74" t="s">
        <v>20</v>
      </c>
      <c r="B26" s="4" t="s">
        <v>198</v>
      </c>
      <c r="C26" s="44">
        <v>395488</v>
      </c>
      <c r="D26" s="44">
        <v>8162.13</v>
      </c>
      <c r="E26" s="44">
        <f>3902.59+8162.13</f>
        <v>12064.720000000001</v>
      </c>
      <c r="F26" s="44">
        <f>E26-C26</f>
        <v>-383423.28</v>
      </c>
    </row>
    <row r="27" spans="1:6" ht="19.5" thickBot="1">
      <c r="A27" s="75" t="s">
        <v>6</v>
      </c>
      <c r="B27" s="63"/>
      <c r="C27" s="62">
        <f>SUM(C26)</f>
        <v>395488</v>
      </c>
      <c r="D27" s="62">
        <f>SUM(D25:D26)</f>
        <v>8162.13</v>
      </c>
      <c r="E27" s="62">
        <f>SUM(E25:E26)</f>
        <v>12064.720000000001</v>
      </c>
      <c r="F27" s="62">
        <f>SUM(F26)</f>
        <v>-383423.28</v>
      </c>
    </row>
    <row r="28" spans="1:6" ht="19.5" thickTop="1">
      <c r="A28" s="77" t="s">
        <v>21</v>
      </c>
      <c r="B28" s="42" t="s">
        <v>189</v>
      </c>
      <c r="C28" s="44"/>
      <c r="D28" s="44"/>
      <c r="E28" s="44"/>
      <c r="F28" s="44"/>
    </row>
    <row r="29" spans="1:6" ht="18.75">
      <c r="A29" s="74" t="s">
        <v>22</v>
      </c>
      <c r="B29" s="4" t="s">
        <v>199</v>
      </c>
      <c r="C29" s="44">
        <v>116400</v>
      </c>
      <c r="D29" s="64">
        <v>0</v>
      </c>
      <c r="E29" s="44">
        <f>D29</f>
        <v>0</v>
      </c>
      <c r="F29" s="44">
        <f>E29-C29</f>
        <v>-116400</v>
      </c>
    </row>
    <row r="30" spans="1:6" ht="18.75">
      <c r="A30" s="74" t="s">
        <v>46</v>
      </c>
      <c r="B30" s="4" t="s">
        <v>200</v>
      </c>
      <c r="C30" s="44">
        <v>100</v>
      </c>
      <c r="D30" s="120"/>
      <c r="E30" s="44"/>
      <c r="F30" s="44">
        <f>E30-C30</f>
        <v>-100</v>
      </c>
    </row>
    <row r="31" spans="1:6" ht="18.75">
      <c r="A31" s="74" t="s">
        <v>47</v>
      </c>
      <c r="B31" s="4" t="s">
        <v>201</v>
      </c>
      <c r="C31" s="44">
        <v>1700</v>
      </c>
      <c r="D31" s="64"/>
      <c r="E31" s="44"/>
      <c r="F31" s="44">
        <f>E31-C31</f>
        <v>-1700</v>
      </c>
    </row>
    <row r="32" spans="1:6" ht="19.5" thickBot="1">
      <c r="A32" s="75" t="s">
        <v>6</v>
      </c>
      <c r="B32" s="4"/>
      <c r="C32" s="62">
        <f>SUM(C29:C31)</f>
        <v>118200</v>
      </c>
      <c r="D32" s="62">
        <f>SUM(D29:D31)</f>
        <v>0</v>
      </c>
      <c r="E32" s="62">
        <f>SUM(E29)</f>
        <v>0</v>
      </c>
      <c r="F32" s="62">
        <f>SUM(F29:F31)</f>
        <v>-118200</v>
      </c>
    </row>
    <row r="33" spans="1:6" ht="19.5" thickTop="1">
      <c r="A33" s="73" t="s">
        <v>44</v>
      </c>
      <c r="B33" s="42" t="s">
        <v>190</v>
      </c>
      <c r="C33" s="44"/>
      <c r="D33" s="44"/>
      <c r="E33" s="44"/>
      <c r="F33" s="44"/>
    </row>
    <row r="34" spans="1:6" ht="18.75">
      <c r="A34" s="74" t="s">
        <v>48</v>
      </c>
      <c r="B34" s="4" t="s">
        <v>202</v>
      </c>
      <c r="C34" s="44">
        <v>0</v>
      </c>
      <c r="D34" s="120"/>
      <c r="E34" s="120"/>
      <c r="F34" s="44">
        <f>E34-C34</f>
        <v>0</v>
      </c>
    </row>
    <row r="35" spans="1:6" ht="19.5" thickBot="1">
      <c r="A35" s="78" t="s">
        <v>6</v>
      </c>
      <c r="B35" s="65"/>
      <c r="C35" s="62">
        <f>SUM(C34)</f>
        <v>0</v>
      </c>
      <c r="D35" s="62">
        <f>SUM(D33:D34)</f>
        <v>0</v>
      </c>
      <c r="E35" s="62">
        <f>SUM(E33:E34)</f>
        <v>0</v>
      </c>
      <c r="F35" s="62">
        <f>E35-C35</f>
        <v>0</v>
      </c>
    </row>
    <row r="36" spans="1:6" ht="18.75" customHeight="1" thickTop="1">
      <c r="A36" s="155"/>
      <c r="B36" s="155"/>
      <c r="C36" s="155"/>
      <c r="D36" s="155"/>
      <c r="E36" s="155"/>
      <c r="F36" s="155"/>
    </row>
    <row r="37" spans="1:6" ht="18.75" customHeight="1">
      <c r="A37" s="66"/>
      <c r="B37" s="66"/>
      <c r="C37" s="66"/>
      <c r="D37" s="66"/>
      <c r="E37" s="66"/>
      <c r="F37" s="66"/>
    </row>
    <row r="38" spans="1:6" ht="18.75" customHeight="1">
      <c r="A38" s="66"/>
      <c r="B38" s="66"/>
      <c r="C38" s="66"/>
      <c r="D38" s="66"/>
      <c r="E38" s="66"/>
      <c r="F38" s="66"/>
    </row>
    <row r="39" spans="1:6" ht="18.75" customHeight="1">
      <c r="A39" s="66"/>
      <c r="B39" s="66"/>
      <c r="C39" s="66"/>
      <c r="D39" s="66"/>
      <c r="E39" s="66"/>
      <c r="F39" s="66"/>
    </row>
    <row r="40" spans="1:6" ht="18.75" customHeight="1">
      <c r="A40" s="66"/>
      <c r="B40" s="66"/>
      <c r="C40" s="66"/>
      <c r="D40" s="66"/>
      <c r="E40" s="66"/>
      <c r="F40" s="66"/>
    </row>
    <row r="41" spans="1:6" ht="18.75" customHeight="1">
      <c r="A41" s="66"/>
      <c r="B41" s="66"/>
      <c r="C41" s="66"/>
      <c r="D41" s="66"/>
      <c r="E41" s="66"/>
      <c r="F41" s="66"/>
    </row>
    <row r="42" spans="1:6" ht="18.75" customHeight="1">
      <c r="A42" s="157" t="s">
        <v>27</v>
      </c>
      <c r="B42" s="157"/>
      <c r="C42" s="157"/>
      <c r="D42" s="157"/>
      <c r="E42" s="157"/>
      <c r="F42" s="157"/>
    </row>
    <row r="43" spans="1:6" ht="18.75">
      <c r="A43" s="151" t="s">
        <v>1</v>
      </c>
      <c r="B43" s="152"/>
      <c r="C43" s="153"/>
      <c r="D43" s="153"/>
      <c r="E43" s="153"/>
      <c r="F43" s="154"/>
    </row>
    <row r="44" spans="1:6" ht="18.75">
      <c r="A44" s="150" t="s">
        <v>8</v>
      </c>
      <c r="B44" s="149" t="s">
        <v>0</v>
      </c>
      <c r="C44" s="149" t="s">
        <v>7</v>
      </c>
      <c r="D44" s="149" t="s">
        <v>235</v>
      </c>
      <c r="E44" s="149" t="s">
        <v>12</v>
      </c>
      <c r="F44" s="58" t="s">
        <v>66</v>
      </c>
    </row>
    <row r="45" spans="1:6" ht="18.75">
      <c r="A45" s="150"/>
      <c r="B45" s="149"/>
      <c r="C45" s="149"/>
      <c r="D45" s="149"/>
      <c r="E45" s="149"/>
      <c r="F45" s="58" t="s">
        <v>7</v>
      </c>
    </row>
    <row r="46" spans="1:6" ht="18.75">
      <c r="A46" s="79" t="s">
        <v>49</v>
      </c>
      <c r="B46" s="61">
        <v>420000</v>
      </c>
      <c r="C46" s="67"/>
      <c r="D46" s="67"/>
      <c r="E46" s="67"/>
      <c r="F46" s="67"/>
    </row>
    <row r="47" spans="1:6" ht="18.75">
      <c r="A47" s="73" t="s">
        <v>23</v>
      </c>
      <c r="B47" s="61">
        <v>421000</v>
      </c>
      <c r="C47" s="44"/>
      <c r="D47" s="44"/>
      <c r="E47" s="44"/>
      <c r="F47" s="44"/>
    </row>
    <row r="48" spans="1:6" ht="18.75">
      <c r="A48" s="74" t="s">
        <v>221</v>
      </c>
      <c r="B48" s="63">
        <v>421001</v>
      </c>
      <c r="C48" s="44">
        <v>514230</v>
      </c>
      <c r="D48" s="44"/>
      <c r="E48" s="44">
        <f>D48</f>
        <v>0</v>
      </c>
      <c r="F48" s="44">
        <f>E48-C48</f>
        <v>-514230</v>
      </c>
    </row>
    <row r="49" spans="1:6" ht="18.75">
      <c r="A49" s="74" t="s">
        <v>220</v>
      </c>
      <c r="B49" s="60">
        <v>421002</v>
      </c>
      <c r="C49" s="44">
        <v>7489633</v>
      </c>
      <c r="D49" s="44">
        <v>598729.02</v>
      </c>
      <c r="E49" s="44">
        <f>682600.12+598729.02</f>
        <v>1281329.1400000001</v>
      </c>
      <c r="F49" s="44">
        <f>E49-C49</f>
        <v>-6208303.859999999</v>
      </c>
    </row>
    <row r="50" spans="1:6" ht="18.75">
      <c r="A50" s="74" t="s">
        <v>50</v>
      </c>
      <c r="B50" s="60">
        <v>421004</v>
      </c>
      <c r="C50" s="44">
        <v>2869506</v>
      </c>
      <c r="D50" s="44">
        <v>100663.95</v>
      </c>
      <c r="E50" s="44">
        <f>313522.94+100663.95</f>
        <v>414186.89</v>
      </c>
      <c r="F50" s="44">
        <f aca="true" t="shared" si="1" ref="F50:F56">E50-C50</f>
        <v>-2455319.11</v>
      </c>
    </row>
    <row r="51" spans="1:6" ht="18.75">
      <c r="A51" s="74" t="s">
        <v>24</v>
      </c>
      <c r="B51" s="60">
        <v>421005</v>
      </c>
      <c r="C51" s="44">
        <v>160066</v>
      </c>
      <c r="D51" s="120">
        <v>15456.04</v>
      </c>
      <c r="E51" s="44">
        <f>15456.04</f>
        <v>15456.04</v>
      </c>
      <c r="F51" s="44">
        <f t="shared" si="1"/>
        <v>-144609.96</v>
      </c>
    </row>
    <row r="52" spans="1:6" ht="18.75">
      <c r="A52" s="74" t="s">
        <v>25</v>
      </c>
      <c r="B52" s="60">
        <v>421006</v>
      </c>
      <c r="C52" s="44">
        <v>1367898</v>
      </c>
      <c r="D52" s="44">
        <v>86692.14</v>
      </c>
      <c r="E52" s="44">
        <f>106720.91+86692.14</f>
        <v>193413.05</v>
      </c>
      <c r="F52" s="44">
        <f t="shared" si="1"/>
        <v>-1174484.95</v>
      </c>
    </row>
    <row r="53" spans="1:6" ht="18.75">
      <c r="A53" s="74" t="s">
        <v>26</v>
      </c>
      <c r="B53" s="60">
        <v>421007</v>
      </c>
      <c r="C53" s="44">
        <v>2356427</v>
      </c>
      <c r="D53" s="44">
        <v>213753.84</v>
      </c>
      <c r="E53" s="44">
        <f>297655.7+213753.84</f>
        <v>511409.54000000004</v>
      </c>
      <c r="F53" s="44">
        <f t="shared" si="1"/>
        <v>-1845017.46</v>
      </c>
    </row>
    <row r="54" spans="1:6" ht="18.75">
      <c r="A54" s="74" t="s">
        <v>51</v>
      </c>
      <c r="B54" s="60">
        <v>421012</v>
      </c>
      <c r="C54" s="44">
        <v>54796</v>
      </c>
      <c r="D54" s="120"/>
      <c r="E54" s="44">
        <f>D54</f>
        <v>0</v>
      </c>
      <c r="F54" s="44">
        <f t="shared" si="1"/>
        <v>-54796</v>
      </c>
    </row>
    <row r="55" spans="1:6" ht="18.75">
      <c r="A55" s="74" t="s">
        <v>52</v>
      </c>
      <c r="B55" s="60">
        <v>421013</v>
      </c>
      <c r="C55" s="44">
        <v>67853</v>
      </c>
      <c r="D55" s="120">
        <v>0</v>
      </c>
      <c r="E55" s="44">
        <f>10117.76</f>
        <v>10117.76</v>
      </c>
      <c r="F55" s="44">
        <f t="shared" si="1"/>
        <v>-57735.24</v>
      </c>
    </row>
    <row r="56" spans="1:6" ht="18.75">
      <c r="A56" s="74" t="s">
        <v>65</v>
      </c>
      <c r="B56" s="60">
        <v>421015</v>
      </c>
      <c r="C56" s="44">
        <v>341870</v>
      </c>
      <c r="D56" s="44">
        <v>10279</v>
      </c>
      <c r="E56" s="44">
        <f>10279</f>
        <v>10279</v>
      </c>
      <c r="F56" s="44">
        <f t="shared" si="1"/>
        <v>-331591</v>
      </c>
    </row>
    <row r="57" spans="1:6" ht="19.5" thickBot="1">
      <c r="A57" s="75" t="s">
        <v>6</v>
      </c>
      <c r="B57" s="60"/>
      <c r="C57" s="62">
        <f>SUM(C48:C56)</f>
        <v>15222279</v>
      </c>
      <c r="D57" s="62">
        <f>SUM(D48:D56)</f>
        <v>1025573.99</v>
      </c>
      <c r="E57" s="62">
        <f>SUM(E48:E56)</f>
        <v>2436191.42</v>
      </c>
      <c r="F57" s="62">
        <f>SUM(F48:F56)</f>
        <v>-12786087.58</v>
      </c>
    </row>
    <row r="58" spans="1:6" ht="19.5" thickTop="1">
      <c r="A58" s="80" t="s">
        <v>53</v>
      </c>
      <c r="B58" s="68">
        <v>430000</v>
      </c>
      <c r="C58" s="64"/>
      <c r="D58" s="64"/>
      <c r="E58" s="64"/>
      <c r="F58" s="64"/>
    </row>
    <row r="59" spans="1:6" ht="18.75">
      <c r="A59" s="73" t="s">
        <v>185</v>
      </c>
      <c r="B59" s="68">
        <v>431000</v>
      </c>
      <c r="C59" s="44"/>
      <c r="D59" s="44"/>
      <c r="E59" s="44"/>
      <c r="F59" s="44"/>
    </row>
    <row r="60" spans="1:6" ht="18.75">
      <c r="A60" s="74" t="s">
        <v>54</v>
      </c>
      <c r="B60" s="60">
        <v>431002</v>
      </c>
      <c r="C60" s="44">
        <v>17887439</v>
      </c>
      <c r="D60" s="44">
        <v>0</v>
      </c>
      <c r="E60" s="44">
        <f>5264639</f>
        <v>5264639</v>
      </c>
      <c r="F60" s="44">
        <f>E60-C60</f>
        <v>-12622800</v>
      </c>
    </row>
    <row r="61" spans="1:6" ht="18.75">
      <c r="A61" s="74" t="s">
        <v>55</v>
      </c>
      <c r="B61" s="60"/>
      <c r="C61" s="44"/>
      <c r="D61" s="44"/>
      <c r="E61" s="44"/>
      <c r="F61" s="44"/>
    </row>
    <row r="62" spans="1:6" ht="19.5" thickBot="1">
      <c r="A62" s="75" t="s">
        <v>6</v>
      </c>
      <c r="B62" s="60"/>
      <c r="C62" s="62">
        <f>SUM(C60)</f>
        <v>17887439</v>
      </c>
      <c r="D62" s="62">
        <f>SUM(D60:D61)</f>
        <v>0</v>
      </c>
      <c r="E62" s="62">
        <f>SUM(E60:E61)</f>
        <v>5264639</v>
      </c>
      <c r="F62" s="62">
        <f>SUM(F60:F61)</f>
        <v>-12622800</v>
      </c>
    </row>
    <row r="63" spans="1:6" ht="19.5" thickTop="1">
      <c r="A63" s="75" t="s">
        <v>10</v>
      </c>
      <c r="B63" s="60"/>
      <c r="C63" s="69">
        <f>C13+C24+C27+C32+C35+C57+C62</f>
        <v>34132000</v>
      </c>
      <c r="D63" s="69">
        <f>SUM(D13,D24,D27,D32,D57,D62,D35)</f>
        <v>1037385.8</v>
      </c>
      <c r="E63" s="69">
        <f>SUM(E13,E24,E27,E32,E57,E62,E35)</f>
        <v>7719233.98</v>
      </c>
      <c r="F63" s="69">
        <f>E63-C63</f>
        <v>-26412766.02</v>
      </c>
    </row>
  </sheetData>
  <sheetProtection/>
  <mergeCells count="18">
    <mergeCell ref="A1:F1"/>
    <mergeCell ref="A4:F4"/>
    <mergeCell ref="A5:F5"/>
    <mergeCell ref="E44:E45"/>
    <mergeCell ref="A42:F42"/>
    <mergeCell ref="A44:A45"/>
    <mergeCell ref="B44:B45"/>
    <mergeCell ref="C44:C45"/>
    <mergeCell ref="D44:D45"/>
    <mergeCell ref="A2:F2"/>
    <mergeCell ref="A3:F3"/>
    <mergeCell ref="D6:D7"/>
    <mergeCell ref="E6:E7"/>
    <mergeCell ref="A6:A7"/>
    <mergeCell ref="A43:F43"/>
    <mergeCell ref="A36:F36"/>
    <mergeCell ref="B6:B7"/>
    <mergeCell ref="C6:C7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8" customHeight="1"/>
  <cols>
    <col min="1" max="1" width="60.28125" style="20" customWidth="1"/>
    <col min="2" max="2" width="16.57421875" style="24" customWidth="1"/>
    <col min="3" max="3" width="17.28125" style="24" customWidth="1"/>
    <col min="4" max="16384" width="9.140625" style="20" customWidth="1"/>
  </cols>
  <sheetData>
    <row r="1" spans="1:3" ht="18" customHeight="1">
      <c r="A1" s="141" t="s">
        <v>29</v>
      </c>
      <c r="B1" s="141"/>
      <c r="C1" s="141"/>
    </row>
    <row r="2" spans="1:3" ht="18" customHeight="1">
      <c r="A2" s="141" t="s">
        <v>30</v>
      </c>
      <c r="B2" s="141"/>
      <c r="C2" s="141"/>
    </row>
    <row r="3" spans="1:3" ht="18" customHeight="1">
      <c r="A3" s="160" t="s">
        <v>313</v>
      </c>
      <c r="B3" s="160"/>
      <c r="C3" s="160"/>
    </row>
    <row r="4" spans="1:3" ht="18" customHeight="1">
      <c r="A4" s="15" t="s">
        <v>8</v>
      </c>
      <c r="B4" s="15" t="s">
        <v>9</v>
      </c>
      <c r="C4" s="15" t="s">
        <v>31</v>
      </c>
    </row>
    <row r="5" spans="1:3" ht="18" customHeight="1">
      <c r="A5" s="22" t="s">
        <v>1</v>
      </c>
      <c r="B5" s="16"/>
      <c r="C5" s="16"/>
    </row>
    <row r="6" spans="1:3" ht="18" customHeight="1">
      <c r="A6" s="18" t="s">
        <v>58</v>
      </c>
      <c r="B6" s="17">
        <v>1037385.8</v>
      </c>
      <c r="C6" s="17">
        <f>6681848.18+1037385.8</f>
        <v>7719233.9799999995</v>
      </c>
    </row>
    <row r="7" spans="1:3" ht="18" customHeight="1">
      <c r="A7" s="18" t="s">
        <v>32</v>
      </c>
      <c r="B7" s="17">
        <v>197464.11</v>
      </c>
      <c r="C7" s="17">
        <f>207241.98+197464.11</f>
        <v>404706.08999999997</v>
      </c>
    </row>
    <row r="8" spans="1:3" ht="18" customHeight="1">
      <c r="A8" s="18" t="s">
        <v>222</v>
      </c>
      <c r="B8" s="17">
        <v>782261.59</v>
      </c>
      <c r="C8" s="17">
        <f>856168.21+782261.59</f>
        <v>1638429.7999999998</v>
      </c>
    </row>
    <row r="9" spans="1:3" ht="18" customHeight="1">
      <c r="A9" s="18" t="s">
        <v>245</v>
      </c>
      <c r="B9" s="17">
        <v>0</v>
      </c>
      <c r="C9" s="17">
        <f>65534.69</f>
        <v>65534.69</v>
      </c>
    </row>
    <row r="10" spans="1:3" ht="18" customHeight="1">
      <c r="A10" s="18" t="s">
        <v>246</v>
      </c>
      <c r="B10" s="17">
        <v>0</v>
      </c>
      <c r="C10" s="17">
        <f>4.89</f>
        <v>4.89</v>
      </c>
    </row>
    <row r="11" spans="1:3" ht="18" customHeight="1" thickBot="1">
      <c r="A11" s="19" t="s">
        <v>6</v>
      </c>
      <c r="B11" s="21">
        <f>SUM(B6:B10)</f>
        <v>2017111.5</v>
      </c>
      <c r="C11" s="21">
        <f>SUM(C6:C10)</f>
        <v>9827909.45</v>
      </c>
    </row>
    <row r="12" spans="1:3" ht="18" customHeight="1" thickTop="1">
      <c r="A12" s="23" t="s">
        <v>11</v>
      </c>
      <c r="B12" s="45"/>
      <c r="C12" s="17"/>
    </row>
    <row r="13" spans="1:3" ht="18" customHeight="1">
      <c r="A13" s="18" t="s">
        <v>223</v>
      </c>
      <c r="B13" s="13">
        <v>1796915.17</v>
      </c>
      <c r="C13" s="17">
        <f>2299656+1796915.17</f>
        <v>4096571.17</v>
      </c>
    </row>
    <row r="14" spans="1:3" ht="18" customHeight="1">
      <c r="A14" s="18" t="s">
        <v>224</v>
      </c>
      <c r="B14" s="13">
        <v>889500</v>
      </c>
      <c r="C14" s="17">
        <f>702019.58+889500</f>
        <v>1591519.58</v>
      </c>
    </row>
    <row r="15" spans="1:3" ht="18" customHeight="1">
      <c r="A15" s="18" t="s">
        <v>312</v>
      </c>
      <c r="B15" s="17">
        <v>207599.38</v>
      </c>
      <c r="C15" s="17">
        <f>283880.55+207599.38</f>
        <v>491479.93</v>
      </c>
    </row>
    <row r="16" spans="1:3" ht="18" customHeight="1">
      <c r="A16" s="18" t="s">
        <v>311</v>
      </c>
      <c r="B16" s="17">
        <v>8640</v>
      </c>
      <c r="C16" s="17">
        <f>8640</f>
        <v>8640</v>
      </c>
    </row>
    <row r="17" spans="1:3" ht="18" customHeight="1">
      <c r="A17" s="18" t="s">
        <v>59</v>
      </c>
      <c r="B17" s="17">
        <v>85300</v>
      </c>
      <c r="C17" s="17">
        <f>238154.6+85300</f>
        <v>323454.6</v>
      </c>
    </row>
    <row r="18" spans="1:3" ht="18" customHeight="1" thickBot="1">
      <c r="A18" s="19" t="s">
        <v>6</v>
      </c>
      <c r="B18" s="21">
        <f>SUM(B13:B17)</f>
        <v>2987954.55</v>
      </c>
      <c r="C18" s="21">
        <f>SUM(C13:C17)</f>
        <v>6511665.279999999</v>
      </c>
    </row>
    <row r="19" spans="1:3" ht="18" customHeight="1" thickBot="1" thickTop="1">
      <c r="A19" s="19" t="s">
        <v>33</v>
      </c>
      <c r="B19" s="21">
        <f>B11-B18</f>
        <v>-970843.0499999998</v>
      </c>
      <c r="C19" s="21">
        <f>C11-C18</f>
        <v>3316244.17</v>
      </c>
    </row>
    <row r="20" spans="1:3" ht="18" customHeight="1" thickTop="1">
      <c r="A20" s="122"/>
      <c r="B20" s="123"/>
      <c r="C20" s="123"/>
    </row>
    <row r="21" spans="1:3" ht="18" customHeight="1">
      <c r="A21" s="122"/>
      <c r="B21" s="123"/>
      <c r="C21" s="123"/>
    </row>
    <row r="22" spans="1:3" ht="18" customHeight="1">
      <c r="A22" s="122"/>
      <c r="B22" s="123"/>
      <c r="C22" s="123"/>
    </row>
    <row r="23" spans="1:3" ht="18" customHeight="1">
      <c r="A23" s="122"/>
      <c r="B23" s="123"/>
      <c r="C23" s="123"/>
    </row>
    <row r="24" spans="1:5" ht="18" customHeight="1">
      <c r="A24" s="2" t="s">
        <v>2</v>
      </c>
      <c r="B24" s="6"/>
      <c r="C24" s="12"/>
      <c r="D24" s="12"/>
      <c r="E24" s="12"/>
    </row>
    <row r="25" spans="1:5" ht="18" customHeight="1">
      <c r="A25" s="14" t="s">
        <v>3</v>
      </c>
      <c r="B25" s="6"/>
      <c r="C25" s="12"/>
      <c r="D25" s="12"/>
      <c r="E25" s="11"/>
    </row>
    <row r="26" spans="1:5" ht="18" customHeight="1">
      <c r="A26" s="14"/>
      <c r="B26" s="6"/>
      <c r="C26" s="12"/>
      <c r="D26" s="12"/>
      <c r="E26" s="11"/>
    </row>
    <row r="27" spans="1:5" ht="18" customHeight="1">
      <c r="A27" s="14"/>
      <c r="B27" s="6"/>
      <c r="C27" s="12"/>
      <c r="D27" s="12"/>
      <c r="E27" s="11"/>
    </row>
    <row r="28" spans="1:5" ht="18" customHeight="1">
      <c r="A28" s="158" t="s">
        <v>34</v>
      </c>
      <c r="B28" s="158"/>
      <c r="C28" s="158"/>
      <c r="D28" s="7"/>
      <c r="E28" s="7"/>
    </row>
    <row r="29" spans="1:5" ht="18" customHeight="1">
      <c r="A29" s="158" t="s">
        <v>57</v>
      </c>
      <c r="B29" s="158"/>
      <c r="C29" s="158"/>
      <c r="D29" s="7"/>
      <c r="E29" s="7"/>
    </row>
    <row r="30" spans="1:5" ht="18" customHeight="1">
      <c r="A30" s="3"/>
      <c r="B30" s="3"/>
      <c r="C30" s="3"/>
      <c r="D30" s="7"/>
      <c r="E30" s="7"/>
    </row>
    <row r="31" spans="1:5" ht="18" customHeight="1">
      <c r="A31" s="158" t="s">
        <v>4</v>
      </c>
      <c r="B31" s="158"/>
      <c r="C31" s="158"/>
      <c r="D31" s="7"/>
      <c r="E31" s="7"/>
    </row>
    <row r="32" spans="1:5" ht="18" customHeight="1">
      <c r="A32" s="2"/>
      <c r="B32" s="6"/>
      <c r="C32" s="12"/>
      <c r="D32" s="12"/>
      <c r="E32" s="2"/>
    </row>
    <row r="33" spans="1:5" s="1" customFormat="1" ht="18" customHeight="1">
      <c r="A33" s="158" t="s">
        <v>60</v>
      </c>
      <c r="B33" s="158"/>
      <c r="C33" s="158"/>
      <c r="D33" s="7"/>
      <c r="E33" s="7"/>
    </row>
    <row r="34" spans="1:5" s="1" customFormat="1" ht="18" customHeight="1">
      <c r="A34" s="158" t="s">
        <v>5</v>
      </c>
      <c r="B34" s="158"/>
      <c r="C34" s="158"/>
      <c r="D34" s="7"/>
      <c r="E34" s="7"/>
    </row>
    <row r="35" spans="1:5" s="1" customFormat="1" ht="18" customHeight="1">
      <c r="A35" s="159">
        <v>241030</v>
      </c>
      <c r="B35" s="159"/>
      <c r="C35" s="159"/>
      <c r="D35" s="7"/>
      <c r="E35" s="7"/>
    </row>
  </sheetData>
  <sheetProtection/>
  <mergeCells count="9">
    <mergeCell ref="A33:C33"/>
    <mergeCell ref="A34:C34"/>
    <mergeCell ref="A35:C35"/>
    <mergeCell ref="A1:C1"/>
    <mergeCell ref="A2:C2"/>
    <mergeCell ref="A3:C3"/>
    <mergeCell ref="A28:C28"/>
    <mergeCell ref="A29:C29"/>
    <mergeCell ref="A31:C3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3.140625" style="20" customWidth="1"/>
    <col min="7" max="8" width="7.7109375" style="20" customWidth="1"/>
    <col min="9" max="9" width="7.57421875" style="20" customWidth="1"/>
    <col min="10" max="10" width="17.8515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169" t="s">
        <v>35</v>
      </c>
      <c r="B2" s="169"/>
      <c r="C2" s="169"/>
      <c r="D2" s="169"/>
      <c r="E2" s="169"/>
      <c r="F2" s="169"/>
      <c r="G2" s="172" t="s">
        <v>36</v>
      </c>
      <c r="H2" s="169"/>
      <c r="I2" s="169"/>
      <c r="J2" s="169"/>
    </row>
    <row r="3" spans="1:10" ht="23.25">
      <c r="A3" s="169" t="s">
        <v>37</v>
      </c>
      <c r="B3" s="169"/>
      <c r="C3" s="169"/>
      <c r="D3" s="169"/>
      <c r="E3" s="169"/>
      <c r="F3" s="169"/>
      <c r="G3" s="172" t="s">
        <v>56</v>
      </c>
      <c r="H3" s="169"/>
      <c r="I3" s="169"/>
      <c r="J3" s="169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164" t="s">
        <v>314</v>
      </c>
      <c r="B5" s="164"/>
      <c r="C5" s="164"/>
      <c r="D5" s="164"/>
      <c r="E5" s="164"/>
      <c r="F5" s="173"/>
      <c r="G5" s="28"/>
      <c r="H5" s="28"/>
      <c r="I5" s="28"/>
      <c r="J5" s="29">
        <v>4261922.32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174" t="s">
        <v>239</v>
      </c>
      <c r="B7" s="174"/>
      <c r="C7" s="174"/>
      <c r="D7" s="174"/>
      <c r="E7" s="174"/>
      <c r="F7" s="31"/>
      <c r="G7" s="28"/>
      <c r="H7" s="28"/>
      <c r="I7" s="28"/>
      <c r="J7" s="29"/>
    </row>
    <row r="8" spans="1:10" ht="23.25">
      <c r="A8" s="50" t="s">
        <v>39</v>
      </c>
      <c r="B8" s="32"/>
      <c r="C8" s="50"/>
      <c r="D8" s="32"/>
      <c r="E8" s="32"/>
      <c r="F8" s="33" t="s">
        <v>41</v>
      </c>
      <c r="G8" s="28"/>
      <c r="H8" s="28"/>
      <c r="I8" s="28"/>
      <c r="J8" s="29"/>
    </row>
    <row r="9" spans="1:10" ht="23.25">
      <c r="A9" s="50"/>
      <c r="B9" s="32"/>
      <c r="C9" s="50"/>
      <c r="D9" s="32"/>
      <c r="E9" s="32"/>
      <c r="F9" s="33"/>
      <c r="G9" s="28"/>
      <c r="H9" s="28"/>
      <c r="I9" s="28"/>
      <c r="J9" s="29"/>
    </row>
    <row r="10" spans="1:10" ht="23.25">
      <c r="A10" s="170" t="s">
        <v>38</v>
      </c>
      <c r="B10" s="170"/>
      <c r="C10" s="170"/>
      <c r="D10" s="170"/>
      <c r="E10" s="170"/>
      <c r="F10" s="31"/>
      <c r="G10" s="28"/>
      <c r="H10" s="28"/>
      <c r="I10" s="28"/>
      <c r="J10" s="35"/>
    </row>
    <row r="11" spans="1:10" ht="23.25">
      <c r="A11" s="50" t="s">
        <v>39</v>
      </c>
      <c r="B11" s="32"/>
      <c r="C11" s="50" t="s">
        <v>40</v>
      </c>
      <c r="D11" s="32"/>
      <c r="E11" s="32"/>
      <c r="F11" s="33" t="s">
        <v>41</v>
      </c>
      <c r="G11" s="28"/>
      <c r="H11" s="28"/>
      <c r="I11" s="28"/>
      <c r="J11" s="34"/>
    </row>
    <row r="12" spans="1:10" ht="23.25">
      <c r="A12" s="50" t="s">
        <v>240</v>
      </c>
      <c r="B12" s="32"/>
      <c r="C12" s="50" t="s">
        <v>241</v>
      </c>
      <c r="D12" s="32"/>
      <c r="E12" s="32"/>
      <c r="F12" s="33">
        <v>2500</v>
      </c>
      <c r="G12" s="28"/>
      <c r="H12" s="28"/>
      <c r="I12" s="28"/>
      <c r="J12" s="29">
        <v>2500</v>
      </c>
    </row>
    <row r="13" spans="1:10" ht="23.25">
      <c r="A13" s="50"/>
      <c r="B13" s="32"/>
      <c r="C13" s="50"/>
      <c r="D13" s="32"/>
      <c r="E13" s="32"/>
      <c r="F13" s="34"/>
      <c r="G13" s="28"/>
      <c r="H13" s="28"/>
      <c r="I13" s="28"/>
      <c r="J13" s="29"/>
    </row>
    <row r="14" spans="1:10" ht="23.25">
      <c r="A14" s="50"/>
      <c r="B14" s="32"/>
      <c r="C14" s="50"/>
      <c r="D14" s="32"/>
      <c r="E14" s="32"/>
      <c r="F14" s="34"/>
      <c r="G14" s="28"/>
      <c r="H14" s="28"/>
      <c r="I14" s="28"/>
      <c r="J14" s="29"/>
    </row>
    <row r="15" spans="1:10" ht="23.25">
      <c r="A15" s="50"/>
      <c r="B15" s="32"/>
      <c r="C15" s="50"/>
      <c r="D15" s="32"/>
      <c r="E15" s="32"/>
      <c r="F15" s="34"/>
      <c r="G15" s="28"/>
      <c r="H15" s="28"/>
      <c r="I15" s="28"/>
      <c r="J15" s="29"/>
    </row>
    <row r="16" spans="1:10" ht="23.25">
      <c r="A16" s="50"/>
      <c r="B16" s="32"/>
      <c r="C16" s="50"/>
      <c r="D16" s="32"/>
      <c r="E16" s="32"/>
      <c r="F16" s="34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4"/>
      <c r="G17" s="28"/>
      <c r="H17" s="28"/>
      <c r="I17" s="28"/>
      <c r="J17" s="29"/>
    </row>
    <row r="18" spans="1:10" ht="23.25">
      <c r="A18" s="50"/>
      <c r="B18" s="32"/>
      <c r="C18" s="50"/>
      <c r="D18" s="32"/>
      <c r="E18" s="32"/>
      <c r="F18" s="34"/>
      <c r="G18" s="28"/>
      <c r="H18" s="28"/>
      <c r="I18" s="28"/>
      <c r="J18" s="29"/>
    </row>
    <row r="19" spans="1:10" ht="23.25">
      <c r="A19" s="50"/>
      <c r="B19" s="32"/>
      <c r="C19" s="50"/>
      <c r="D19" s="32"/>
      <c r="E19" s="32"/>
      <c r="F19" s="34"/>
      <c r="G19" s="28"/>
      <c r="H19" s="28"/>
      <c r="I19" s="28"/>
      <c r="J19" s="29"/>
    </row>
    <row r="20" spans="1:10" ht="23.25">
      <c r="A20" s="50"/>
      <c r="B20" s="32"/>
      <c r="C20" s="50"/>
      <c r="D20" s="32"/>
      <c r="E20" s="32"/>
      <c r="F20" s="34"/>
      <c r="G20" s="28"/>
      <c r="H20" s="28"/>
      <c r="I20" s="28"/>
      <c r="J20" s="29"/>
    </row>
    <row r="21" spans="1:10" ht="23.25">
      <c r="A21" s="171"/>
      <c r="B21" s="171"/>
      <c r="C21" s="171"/>
      <c r="D21" s="32"/>
      <c r="E21" s="32"/>
      <c r="F21" s="34"/>
      <c r="G21" s="28"/>
      <c r="H21" s="28"/>
      <c r="I21" s="28"/>
      <c r="J21" s="29"/>
    </row>
    <row r="22" spans="1:10" ht="23.25">
      <c r="A22" s="50"/>
      <c r="B22" s="132"/>
      <c r="C22" s="132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32"/>
      <c r="C23" s="50"/>
      <c r="D23" s="32"/>
      <c r="E23" s="32"/>
      <c r="F23" s="34"/>
      <c r="G23" s="28"/>
      <c r="H23" s="28"/>
      <c r="I23" s="28"/>
      <c r="J23" s="29"/>
    </row>
    <row r="24" spans="1:10" ht="23.25">
      <c r="A24" s="49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161" t="s">
        <v>315</v>
      </c>
      <c r="B25" s="161"/>
      <c r="C25" s="161"/>
      <c r="D25" s="161"/>
      <c r="E25" s="161"/>
      <c r="F25" s="162"/>
      <c r="G25" s="28"/>
      <c r="H25" s="28"/>
      <c r="I25" s="28"/>
      <c r="J25" s="29">
        <f>SUM(J5-J12)</f>
        <v>4259422.32</v>
      </c>
    </row>
    <row r="26" spans="1:10" ht="23.25">
      <c r="A26" s="49"/>
      <c r="B26" s="32"/>
      <c r="C26" s="49"/>
      <c r="D26" s="32"/>
      <c r="E26" s="32"/>
      <c r="F26" s="36"/>
      <c r="G26" s="28"/>
      <c r="H26" s="28"/>
      <c r="I26" s="28"/>
      <c r="J26" s="29" t="s">
        <v>181</v>
      </c>
    </row>
    <row r="27" spans="1:10" ht="23.25">
      <c r="A27" s="51" t="s">
        <v>42</v>
      </c>
      <c r="B27" s="37"/>
      <c r="C27" s="51"/>
      <c r="D27" s="37"/>
      <c r="E27" s="37"/>
      <c r="F27" s="38"/>
      <c r="G27" s="163" t="s">
        <v>43</v>
      </c>
      <c r="H27" s="164"/>
      <c r="I27" s="164"/>
      <c r="J27" s="164"/>
    </row>
    <row r="28" spans="1:10" ht="23.25">
      <c r="A28" s="48"/>
      <c r="B28" s="30"/>
      <c r="C28" s="48"/>
      <c r="D28" s="30"/>
      <c r="E28" s="30"/>
      <c r="F28" s="34"/>
      <c r="G28" s="30"/>
      <c r="H28" s="30"/>
      <c r="I28" s="30"/>
      <c r="J28" s="30"/>
    </row>
    <row r="29" spans="1:10" ht="23.25">
      <c r="A29" s="165" t="s">
        <v>316</v>
      </c>
      <c r="B29" s="165"/>
      <c r="C29" s="165"/>
      <c r="D29" s="165"/>
      <c r="E29" s="165"/>
      <c r="F29" s="166"/>
      <c r="G29" s="167" t="s">
        <v>317</v>
      </c>
      <c r="H29" s="168"/>
      <c r="I29" s="168"/>
      <c r="J29" s="168"/>
    </row>
    <row r="30" spans="1:10" ht="23.25">
      <c r="A30" s="169" t="s">
        <v>242</v>
      </c>
      <c r="B30" s="169"/>
      <c r="C30" s="169"/>
      <c r="D30" s="169"/>
      <c r="E30" s="30"/>
      <c r="F30" s="34"/>
      <c r="G30" s="167" t="s">
        <v>236</v>
      </c>
      <c r="H30" s="168"/>
      <c r="I30" s="168"/>
      <c r="J30" s="168"/>
    </row>
    <row r="31" spans="1:10" ht="23.25">
      <c r="A31" s="52"/>
      <c r="B31" s="39"/>
      <c r="C31" s="52"/>
      <c r="D31" s="39"/>
      <c r="E31" s="39"/>
      <c r="F31" s="36"/>
      <c r="G31" s="40"/>
      <c r="H31" s="40"/>
      <c r="I31" s="40"/>
      <c r="J31" s="41"/>
    </row>
    <row r="34" ht="21.75" customHeight="1"/>
    <row r="35" ht="21.75" customHeight="1"/>
  </sheetData>
  <sheetProtection/>
  <mergeCells count="14">
    <mergeCell ref="A10:E10"/>
    <mergeCell ref="A21:C21"/>
    <mergeCell ref="A2:F2"/>
    <mergeCell ref="G2:J2"/>
    <mergeCell ref="A3:F3"/>
    <mergeCell ref="G3:J3"/>
    <mergeCell ref="A5:F5"/>
    <mergeCell ref="A7:E7"/>
    <mergeCell ref="A25:F25"/>
    <mergeCell ref="G27:J27"/>
    <mergeCell ref="A29:F29"/>
    <mergeCell ref="G29:J29"/>
    <mergeCell ref="A30:D30"/>
    <mergeCell ref="G30:J30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2.421875" style="20" customWidth="1"/>
    <col min="7" max="8" width="7.7109375" style="20" customWidth="1"/>
    <col min="9" max="9" width="7.57421875" style="20" customWidth="1"/>
    <col min="10" max="10" width="20.140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169" t="s">
        <v>35</v>
      </c>
      <c r="B2" s="169"/>
      <c r="C2" s="169"/>
      <c r="D2" s="169"/>
      <c r="E2" s="169"/>
      <c r="F2" s="169"/>
      <c r="G2" s="172" t="s">
        <v>244</v>
      </c>
      <c r="H2" s="169"/>
      <c r="I2" s="169"/>
      <c r="J2" s="169"/>
    </row>
    <row r="3" spans="1:10" ht="23.25">
      <c r="A3" s="169" t="s">
        <v>37</v>
      </c>
      <c r="B3" s="169"/>
      <c r="C3" s="169"/>
      <c r="D3" s="169"/>
      <c r="E3" s="169"/>
      <c r="F3" s="169"/>
      <c r="G3" s="172" t="s">
        <v>243</v>
      </c>
      <c r="H3" s="169"/>
      <c r="I3" s="169"/>
      <c r="J3" s="169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164" t="s">
        <v>314</v>
      </c>
      <c r="B5" s="164"/>
      <c r="C5" s="164"/>
      <c r="D5" s="164"/>
      <c r="E5" s="164"/>
      <c r="F5" s="173"/>
      <c r="G5" s="28"/>
      <c r="H5" s="28"/>
      <c r="I5" s="28"/>
      <c r="J5" s="29">
        <v>11036166.71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170" t="s">
        <v>38</v>
      </c>
      <c r="B7" s="170"/>
      <c r="C7" s="170"/>
      <c r="D7" s="170"/>
      <c r="E7" s="170"/>
      <c r="F7" s="31"/>
      <c r="G7" s="28"/>
      <c r="H7" s="28"/>
      <c r="I7" s="28"/>
      <c r="J7" s="29"/>
    </row>
    <row r="8" spans="1:10" ht="23.25">
      <c r="A8" s="50" t="s">
        <v>39</v>
      </c>
      <c r="B8" s="32"/>
      <c r="C8" s="50" t="s">
        <v>40</v>
      </c>
      <c r="D8" s="32"/>
      <c r="E8" s="32"/>
      <c r="F8" s="33" t="s">
        <v>41</v>
      </c>
      <c r="G8" s="28"/>
      <c r="H8" s="28"/>
      <c r="I8" s="28"/>
      <c r="J8" s="29"/>
    </row>
    <row r="9" spans="1:10" ht="23.25">
      <c r="A9" s="50" t="s">
        <v>318</v>
      </c>
      <c r="B9" s="32"/>
      <c r="C9" s="50" t="s">
        <v>319</v>
      </c>
      <c r="D9" s="32"/>
      <c r="E9" s="32"/>
      <c r="F9" s="33">
        <v>13504</v>
      </c>
      <c r="G9" s="28"/>
      <c r="H9" s="28"/>
      <c r="I9" s="28"/>
      <c r="J9" s="29"/>
    </row>
    <row r="10" spans="1:10" ht="23.25">
      <c r="A10" s="50"/>
      <c r="B10" s="32"/>
      <c r="C10" s="50" t="s">
        <v>320</v>
      </c>
      <c r="D10" s="32"/>
      <c r="E10" s="32"/>
      <c r="F10" s="34">
        <v>3324.88</v>
      </c>
      <c r="G10" s="28"/>
      <c r="H10" s="28"/>
      <c r="I10" s="28"/>
      <c r="J10" s="35">
        <v>16828.88</v>
      </c>
    </row>
    <row r="11" spans="1:10" ht="23.25">
      <c r="A11" s="50"/>
      <c r="B11" s="32"/>
      <c r="C11" s="50"/>
      <c r="D11" s="32"/>
      <c r="E11" s="32"/>
      <c r="F11" s="34"/>
      <c r="G11" s="28"/>
      <c r="H11" s="28"/>
      <c r="I11" s="28"/>
      <c r="J11" s="34"/>
    </row>
    <row r="12" spans="1:10" ht="23.25">
      <c r="A12" s="50"/>
      <c r="B12" s="32"/>
      <c r="C12" s="50"/>
      <c r="D12" s="32"/>
      <c r="E12" s="32"/>
      <c r="F12" s="34"/>
      <c r="G12" s="28"/>
      <c r="H12" s="28"/>
      <c r="I12" s="28"/>
      <c r="J12" s="29"/>
    </row>
    <row r="13" spans="1:10" ht="23.25">
      <c r="A13" s="50"/>
      <c r="B13" s="32"/>
      <c r="C13" s="50"/>
      <c r="D13" s="32"/>
      <c r="E13" s="32"/>
      <c r="F13" s="34"/>
      <c r="G13" s="28"/>
      <c r="H13" s="28"/>
      <c r="I13" s="28"/>
      <c r="J13" s="29"/>
    </row>
    <row r="14" spans="1:10" ht="23.25">
      <c r="A14" s="50"/>
      <c r="B14" s="32"/>
      <c r="C14" s="50"/>
      <c r="D14" s="32"/>
      <c r="E14" s="32"/>
      <c r="F14" s="34"/>
      <c r="G14" s="28"/>
      <c r="H14" s="28"/>
      <c r="I14" s="28"/>
      <c r="J14" s="29"/>
    </row>
    <row r="15" spans="1:10" ht="23.25">
      <c r="A15" s="50"/>
      <c r="B15" s="32"/>
      <c r="C15" s="50"/>
      <c r="D15" s="32"/>
      <c r="E15" s="32"/>
      <c r="F15" s="34"/>
      <c r="G15" s="28"/>
      <c r="H15" s="28"/>
      <c r="I15" s="28"/>
      <c r="J15" s="29"/>
    </row>
    <row r="16" spans="1:10" ht="23.25">
      <c r="A16" s="50"/>
      <c r="B16" s="32"/>
      <c r="C16" s="50"/>
      <c r="D16" s="32"/>
      <c r="E16" s="32"/>
      <c r="F16" s="34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4"/>
      <c r="G17" s="28"/>
      <c r="H17" s="28"/>
      <c r="I17" s="28"/>
      <c r="J17" s="29"/>
    </row>
    <row r="18" spans="1:10" ht="23.25">
      <c r="A18" s="50"/>
      <c r="B18" s="32"/>
      <c r="C18" s="50"/>
      <c r="D18" s="32"/>
      <c r="E18" s="32"/>
      <c r="F18" s="34"/>
      <c r="G18" s="28"/>
      <c r="H18" s="28"/>
      <c r="I18" s="28"/>
      <c r="J18" s="29"/>
    </row>
    <row r="19" spans="1:10" ht="23.25">
      <c r="A19" s="50"/>
      <c r="B19" s="32"/>
      <c r="C19" s="50"/>
      <c r="D19" s="32"/>
      <c r="E19" s="32"/>
      <c r="F19" s="34"/>
      <c r="G19" s="28"/>
      <c r="H19" s="28"/>
      <c r="I19" s="28"/>
      <c r="J19" s="29"/>
    </row>
    <row r="20" spans="1:10" ht="23.25">
      <c r="A20" s="50"/>
      <c r="B20" s="32"/>
      <c r="C20" s="50"/>
      <c r="D20" s="32"/>
      <c r="E20" s="32"/>
      <c r="F20" s="34"/>
      <c r="G20" s="28"/>
      <c r="H20" s="28"/>
      <c r="I20" s="28"/>
      <c r="J20" s="29"/>
    </row>
    <row r="21" spans="1:10" ht="23.25">
      <c r="A21" s="171"/>
      <c r="B21" s="171"/>
      <c r="C21" s="171"/>
      <c r="D21" s="32"/>
      <c r="E21" s="32"/>
      <c r="F21" s="34"/>
      <c r="G21" s="28"/>
      <c r="H21" s="28"/>
      <c r="I21" s="28"/>
      <c r="J21" s="29"/>
    </row>
    <row r="22" spans="1:10" ht="23.25">
      <c r="A22" s="50"/>
      <c r="B22" s="132"/>
      <c r="C22" s="132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32"/>
      <c r="C23" s="50"/>
      <c r="D23" s="32"/>
      <c r="E23" s="32"/>
      <c r="F23" s="34"/>
      <c r="G23" s="28"/>
      <c r="H23" s="28"/>
      <c r="I23" s="28"/>
      <c r="J23" s="29"/>
    </row>
    <row r="24" spans="1:10" ht="23.25">
      <c r="A24" s="49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161" t="s">
        <v>315</v>
      </c>
      <c r="B25" s="161"/>
      <c r="C25" s="161"/>
      <c r="D25" s="161"/>
      <c r="E25" s="161"/>
      <c r="F25" s="162"/>
      <c r="G25" s="28"/>
      <c r="H25" s="28"/>
      <c r="I25" s="28"/>
      <c r="J25" s="29">
        <f>SUM(J5-J10)</f>
        <v>11019337.83</v>
      </c>
    </row>
    <row r="26" spans="1:10" ht="23.25">
      <c r="A26" s="49"/>
      <c r="B26" s="32"/>
      <c r="C26" s="49"/>
      <c r="D26" s="32"/>
      <c r="E26" s="32"/>
      <c r="F26" s="36"/>
      <c r="G26" s="28"/>
      <c r="H26" s="28"/>
      <c r="I26" s="28"/>
      <c r="J26" s="29" t="s">
        <v>181</v>
      </c>
    </row>
    <row r="27" spans="1:10" ht="23.25">
      <c r="A27" s="51" t="s">
        <v>42</v>
      </c>
      <c r="B27" s="37"/>
      <c r="C27" s="51"/>
      <c r="D27" s="37"/>
      <c r="E27" s="37"/>
      <c r="F27" s="38"/>
      <c r="G27" s="163" t="s">
        <v>43</v>
      </c>
      <c r="H27" s="164"/>
      <c r="I27" s="164"/>
      <c r="J27" s="164"/>
    </row>
    <row r="28" spans="1:10" ht="23.25">
      <c r="A28" s="48"/>
      <c r="B28" s="30"/>
      <c r="C28" s="48"/>
      <c r="D28" s="30"/>
      <c r="E28" s="30"/>
      <c r="F28" s="34"/>
      <c r="G28" s="30"/>
      <c r="H28" s="30"/>
      <c r="I28" s="30"/>
      <c r="J28" s="30"/>
    </row>
    <row r="29" spans="1:10" ht="23.25">
      <c r="A29" s="165" t="s">
        <v>316</v>
      </c>
      <c r="B29" s="165"/>
      <c r="C29" s="165"/>
      <c r="D29" s="165"/>
      <c r="E29" s="165"/>
      <c r="F29" s="166"/>
      <c r="G29" s="167" t="s">
        <v>321</v>
      </c>
      <c r="H29" s="168"/>
      <c r="I29" s="168"/>
      <c r="J29" s="168"/>
    </row>
    <row r="30" spans="1:10" ht="23.25">
      <c r="A30" s="169" t="s">
        <v>242</v>
      </c>
      <c r="B30" s="169"/>
      <c r="C30" s="169"/>
      <c r="D30" s="169"/>
      <c r="E30" s="30"/>
      <c r="F30" s="34"/>
      <c r="G30" s="167" t="s">
        <v>236</v>
      </c>
      <c r="H30" s="168"/>
      <c r="I30" s="168"/>
      <c r="J30" s="168"/>
    </row>
    <row r="31" spans="1:10" ht="23.25">
      <c r="A31" s="52"/>
      <c r="B31" s="39"/>
      <c r="C31" s="52"/>
      <c r="D31" s="39"/>
      <c r="E31" s="39"/>
      <c r="F31" s="36"/>
      <c r="G31" s="40"/>
      <c r="H31" s="40"/>
      <c r="I31" s="40"/>
      <c r="J31" s="41"/>
    </row>
    <row r="34" ht="21.75" customHeight="1"/>
    <row r="35" ht="21.75" customHeight="1"/>
  </sheetData>
  <sheetProtection/>
  <mergeCells count="13">
    <mergeCell ref="G2:J2"/>
    <mergeCell ref="A3:F3"/>
    <mergeCell ref="G3:J3"/>
    <mergeCell ref="A5:F5"/>
    <mergeCell ref="A2:F2"/>
    <mergeCell ref="A25:F25"/>
    <mergeCell ref="A30:D30"/>
    <mergeCell ref="G30:J30"/>
    <mergeCell ref="A7:E7"/>
    <mergeCell ref="A29:F29"/>
    <mergeCell ref="G29:J29"/>
    <mergeCell ref="G27:J27"/>
    <mergeCell ref="A21:C21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2016-12-13T07:59:55Z</cp:lastPrinted>
  <dcterms:created xsi:type="dcterms:W3CDTF">1996-10-14T23:33:28Z</dcterms:created>
  <dcterms:modified xsi:type="dcterms:W3CDTF">2016-12-13T08:03:19Z</dcterms:modified>
  <cp:category/>
  <cp:version/>
  <cp:contentType/>
  <cp:contentStatus/>
</cp:coreProperties>
</file>